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0" yWindow="180" windowWidth="20490" windowHeight="8160" tabRatio="838" firstSheet="1" activeTab="3"/>
  </bookViews>
  <sheets>
    <sheet name="Quyhoach" sheetId="5" state="hidden" r:id="rId1"/>
    <sheet name="Quảng Ninh" sheetId="6" r:id="rId2"/>
    <sheet name="Hà Nội" sheetId="7" r:id="rId3"/>
    <sheet name="Nghệ An" sheetId="10" r:id="rId4"/>
    <sheet name="Hà Tĩnh" sheetId="13" r:id="rId5"/>
    <sheet name="Đà Nẵng" sheetId="8" r:id="rId6"/>
    <sheet name="TP Hồ Chí Minh" sheetId="14" r:id="rId7"/>
    <sheet name="Đồng Nai" sheetId="16" r:id="rId8"/>
    <sheet name="Bình Dương" sheetId="17" r:id="rId9"/>
    <sheet name="Bình Phước" sheetId="18" r:id="rId10"/>
    <sheet name="Quảng Trị" sheetId="11" r:id="rId11"/>
    <sheet name="Thừa Thiên Huế" sheetId="9" r:id="rId12"/>
    <sheet name="Gia Lai" sheetId="12" r:id="rId13"/>
    <sheet name="Bắc Ninh" sheetId="15" r:id="rId14"/>
    <sheet name="Vũng Tàu" sheetId="19" r:id="rId15"/>
    <sheet name="Bình Định" sheetId="20" r:id="rId16"/>
    <sheet name="Nam Định" sheetId="21" r:id="rId17"/>
    <sheet name="Kon Tum" sheetId="22" r:id="rId18"/>
    <sheet name="Hải Phòng" sheetId="23" r:id="rId19"/>
  </sheets>
  <definedNames>
    <definedName name="_xlnm._FilterDatabase" localSheetId="0" hidden="1">Quyhoach!$A$6:$J$260</definedName>
    <definedName name="_xlnm.Print_Area" localSheetId="2">'Hà Nội'!$A$1:$BL$75</definedName>
    <definedName name="_xlnm.Print_Titles" localSheetId="0">Quyhoach!#REF!</definedName>
  </definedNames>
  <calcPr calcId="144525"/>
</workbook>
</file>

<file path=xl/calcChain.xml><?xml version="1.0" encoding="utf-8"?>
<calcChain xmlns="http://schemas.openxmlformats.org/spreadsheetml/2006/main">
  <c r="BL100" i="14" l="1"/>
  <c r="A103" i="8" l="1"/>
  <c r="A99" i="8"/>
  <c r="A100" i="8"/>
  <c r="A102" i="8"/>
  <c r="A121" i="8"/>
  <c r="BL90" i="7"/>
  <c r="A82" i="7"/>
  <c r="A81" i="7"/>
  <c r="A80" i="7"/>
  <c r="A78" i="7"/>
  <c r="A77" i="7"/>
  <c r="A132" i="10" l="1"/>
  <c r="A131" i="10"/>
  <c r="A130" i="10"/>
  <c r="A128" i="10"/>
  <c r="A127" i="10"/>
  <c r="A114" i="10"/>
  <c r="A113" i="10"/>
  <c r="A112" i="10"/>
  <c r="A110" i="10"/>
  <c r="A109" i="10"/>
  <c r="A98" i="10"/>
  <c r="A97" i="10"/>
  <c r="A96" i="10"/>
  <c r="A94" i="10"/>
  <c r="A93" i="10"/>
  <c r="A82" i="10"/>
  <c r="A81" i="10"/>
  <c r="A80" i="10"/>
  <c r="A78" i="10"/>
  <c r="A77" i="10"/>
  <c r="A56" i="10"/>
  <c r="A55" i="10"/>
  <c r="A54" i="10"/>
  <c r="A52" i="10"/>
  <c r="A51" i="10"/>
  <c r="A9" i="10"/>
  <c r="A8" i="10"/>
  <c r="A7" i="10"/>
  <c r="A5" i="10"/>
  <c r="A4" i="10"/>
  <c r="A313" i="10"/>
  <c r="A312" i="10"/>
  <c r="A311" i="10"/>
  <c r="A309" i="10"/>
  <c r="A308" i="10"/>
  <c r="A296" i="10"/>
  <c r="A295" i="10"/>
  <c r="A294" i="10"/>
  <c r="A292" i="10"/>
  <c r="A291" i="10"/>
  <c r="A166" i="10"/>
  <c r="A165" i="10"/>
  <c r="A164" i="10"/>
  <c r="A162" i="10"/>
  <c r="A161" i="10"/>
  <c r="BL19" i="23" l="1"/>
  <c r="BL19" i="21"/>
  <c r="BL20" i="20"/>
  <c r="BL20" i="19"/>
  <c r="BL19" i="15"/>
  <c r="BL67" i="12"/>
  <c r="BL35" i="12"/>
  <c r="BL51" i="12"/>
  <c r="BL76" i="11"/>
  <c r="BL42" i="11"/>
  <c r="BL22" i="11"/>
  <c r="BL19" i="18"/>
  <c r="BL35" i="18"/>
  <c r="BL19" i="17"/>
  <c r="BL36" i="17"/>
  <c r="BL19" i="16"/>
  <c r="BL117" i="14"/>
  <c r="BL84" i="14"/>
  <c r="BL68" i="14"/>
  <c r="BL36" i="14"/>
  <c r="BL19" i="14"/>
  <c r="BL141" i="8"/>
  <c r="BL21" i="13"/>
  <c r="BL74" i="7"/>
  <c r="BL57" i="7"/>
  <c r="BL41" i="7"/>
  <c r="BL24" i="7"/>
  <c r="BL19" i="6"/>
  <c r="BL66" i="8"/>
  <c r="BL119" i="8"/>
  <c r="BL98" i="8"/>
  <c r="A90" i="14"/>
  <c r="A89" i="14"/>
  <c r="A88" i="14"/>
  <c r="A86" i="14"/>
  <c r="A85" i="14"/>
  <c r="A74" i="14"/>
  <c r="A73" i="14"/>
  <c r="A72" i="14"/>
  <c r="A70" i="14"/>
  <c r="A69" i="14"/>
  <c r="A9" i="23"/>
  <c r="A8" i="23"/>
  <c r="A7" i="23"/>
  <c r="A5" i="23"/>
  <c r="A4" i="23"/>
  <c r="A9" i="22"/>
  <c r="A8" i="22"/>
  <c r="A7" i="22"/>
  <c r="A5" i="22"/>
  <c r="A4" i="22"/>
  <c r="A9" i="21"/>
  <c r="A8" i="21"/>
  <c r="A7" i="21"/>
  <c r="A5" i="21"/>
  <c r="A4" i="21"/>
  <c r="A41" i="12"/>
  <c r="A40" i="12"/>
  <c r="A39" i="12"/>
  <c r="A37" i="12"/>
  <c r="A36" i="12"/>
  <c r="A9" i="20"/>
  <c r="A8" i="20"/>
  <c r="A7" i="20"/>
  <c r="A5" i="20"/>
  <c r="A4" i="20"/>
  <c r="A9" i="19"/>
  <c r="A8" i="19"/>
  <c r="A7" i="19"/>
  <c r="A5" i="19"/>
  <c r="A4" i="19"/>
  <c r="A25" i="18"/>
  <c r="A24" i="18"/>
  <c r="A23" i="18"/>
  <c r="A21" i="18"/>
  <c r="A20" i="18"/>
  <c r="A9" i="18"/>
  <c r="A8" i="18"/>
  <c r="A7" i="18"/>
  <c r="A5" i="18"/>
  <c r="A4" i="18"/>
  <c r="A26" i="17"/>
  <c r="A25" i="17"/>
  <c r="A24" i="17"/>
  <c r="A22" i="17"/>
  <c r="A21" i="17"/>
  <c r="A9" i="17"/>
  <c r="A8" i="17"/>
  <c r="A7" i="17"/>
  <c r="A5" i="17"/>
  <c r="A4" i="17"/>
  <c r="A9" i="16"/>
  <c r="A8" i="16"/>
  <c r="A7" i="16"/>
  <c r="A5" i="16"/>
  <c r="A4" i="16"/>
  <c r="A98" i="11"/>
  <c r="A97" i="11"/>
  <c r="A96" i="11"/>
  <c r="A94" i="11"/>
  <c r="A93" i="11"/>
  <c r="A82" i="11"/>
  <c r="A81" i="11"/>
  <c r="A80" i="11"/>
  <c r="A78" i="11"/>
  <c r="A77" i="11"/>
  <c r="A9" i="15"/>
  <c r="A8" i="15"/>
  <c r="A7" i="15"/>
  <c r="A5" i="15"/>
  <c r="A4" i="15"/>
  <c r="A57" i="12"/>
  <c r="A56" i="12"/>
  <c r="A55" i="12"/>
  <c r="A53" i="12"/>
  <c r="A52" i="12"/>
  <c r="A25" i="12"/>
  <c r="A24" i="12"/>
  <c r="A23" i="12"/>
  <c r="A21" i="12"/>
  <c r="A20" i="12"/>
  <c r="A9" i="12"/>
  <c r="A8" i="12"/>
  <c r="A7" i="12"/>
  <c r="A5" i="12"/>
  <c r="A4" i="12"/>
  <c r="A198" i="9"/>
  <c r="A197" i="9"/>
  <c r="A196" i="9"/>
  <c r="A194" i="9"/>
  <c r="A193" i="9"/>
  <c r="A166" i="9"/>
  <c r="A165" i="9"/>
  <c r="A164" i="9"/>
  <c r="A162" i="9"/>
  <c r="A161" i="9"/>
  <c r="A149" i="9"/>
  <c r="A148" i="9"/>
  <c r="A147" i="9"/>
  <c r="A145" i="9"/>
  <c r="A144" i="9"/>
  <c r="A132" i="9"/>
  <c r="A131" i="9"/>
  <c r="A130" i="9"/>
  <c r="A128" i="9"/>
  <c r="A127" i="9"/>
  <c r="A116" i="9"/>
  <c r="A115" i="9"/>
  <c r="A114" i="9"/>
  <c r="A112" i="9"/>
  <c r="A111" i="9"/>
  <c r="A68" i="9"/>
  <c r="A67" i="9"/>
  <c r="A66" i="9"/>
  <c r="A64" i="9"/>
  <c r="A63" i="9"/>
  <c r="A48" i="9"/>
  <c r="A47" i="9"/>
  <c r="A46" i="9"/>
  <c r="A44" i="9"/>
  <c r="A43" i="9"/>
  <c r="A9" i="9"/>
  <c r="A8" i="9"/>
  <c r="A7" i="9"/>
  <c r="A5" i="9"/>
  <c r="A4" i="9"/>
  <c r="A115" i="11"/>
  <c r="A114" i="11"/>
  <c r="A113" i="11"/>
  <c r="A111" i="11"/>
  <c r="A110" i="11"/>
  <c r="A65" i="11"/>
  <c r="A64" i="11"/>
  <c r="A63" i="11"/>
  <c r="A61" i="11"/>
  <c r="A60" i="11"/>
  <c r="A48" i="11"/>
  <c r="A47" i="11"/>
  <c r="A46" i="11"/>
  <c r="A44" i="11"/>
  <c r="A43" i="11"/>
  <c r="A28" i="11"/>
  <c r="A27" i="11"/>
  <c r="A26" i="11"/>
  <c r="A24" i="11"/>
  <c r="A23" i="11"/>
  <c r="A9" i="11"/>
  <c r="A8" i="11"/>
  <c r="A7" i="11"/>
  <c r="A5" i="11"/>
  <c r="A4" i="11"/>
  <c r="A25" i="14"/>
  <c r="A24" i="14"/>
  <c r="A23" i="14"/>
  <c r="A21" i="14"/>
  <c r="A20" i="14"/>
  <c r="A107" i="14"/>
  <c r="A106" i="14"/>
  <c r="A105" i="14"/>
  <c r="A103" i="14"/>
  <c r="A102" i="14"/>
  <c r="A58" i="14"/>
  <c r="A57" i="14"/>
  <c r="A56" i="14"/>
  <c r="A54" i="14"/>
  <c r="A53" i="14"/>
  <c r="A42" i="14"/>
  <c r="A41" i="14"/>
  <c r="A40" i="14"/>
  <c r="A38" i="14"/>
  <c r="A37" i="14"/>
  <c r="A9" i="14"/>
  <c r="A8" i="14"/>
  <c r="A7" i="14"/>
  <c r="A5" i="14"/>
  <c r="A4" i="14"/>
  <c r="A183" i="8"/>
  <c r="A182" i="8"/>
  <c r="A181" i="8"/>
  <c r="A179" i="8"/>
  <c r="A178" i="8"/>
  <c r="A147" i="8"/>
  <c r="A146" i="8"/>
  <c r="A145" i="8"/>
  <c r="A143" i="8"/>
  <c r="A142" i="8"/>
  <c r="A125" i="8"/>
  <c r="A124" i="8"/>
  <c r="A123" i="8"/>
  <c r="A120" i="8"/>
  <c r="A104" i="8"/>
  <c r="A72" i="8"/>
  <c r="A71" i="8"/>
  <c r="A70" i="8"/>
  <c r="A68" i="8"/>
  <c r="A67" i="8"/>
  <c r="A49" i="8"/>
  <c r="A48" i="8"/>
  <c r="A47" i="8"/>
  <c r="A45" i="8"/>
  <c r="A44" i="8"/>
  <c r="A9" i="8"/>
  <c r="A8" i="8"/>
  <c r="A7" i="8"/>
  <c r="A5" i="8"/>
  <c r="A4" i="8"/>
  <c r="A9" i="13"/>
  <c r="A8" i="13"/>
  <c r="A7" i="13"/>
  <c r="A5" i="13"/>
  <c r="A4" i="13"/>
  <c r="A63" i="7"/>
  <c r="A62" i="7"/>
  <c r="A61" i="7"/>
  <c r="A59" i="7"/>
  <c r="A58" i="7"/>
  <c r="A47" i="7"/>
  <c r="A46" i="7"/>
  <c r="A45" i="7"/>
  <c r="A43" i="7"/>
  <c r="A42" i="7"/>
  <c r="A30" i="7"/>
  <c r="A29" i="7"/>
  <c r="A28" i="7"/>
  <c r="A26" i="7"/>
  <c r="A25" i="7"/>
  <c r="A4" i="7"/>
  <c r="A9" i="7"/>
  <c r="A8" i="7"/>
  <c r="A7" i="7"/>
  <c r="A5" i="7"/>
  <c r="A9" i="6"/>
  <c r="A8" i="6"/>
  <c r="A7" i="6"/>
  <c r="A4" i="6"/>
  <c r="A5" i="6"/>
</calcChain>
</file>

<file path=xl/sharedStrings.xml><?xml version="1.0" encoding="utf-8"?>
<sst xmlns="http://schemas.openxmlformats.org/spreadsheetml/2006/main" count="9046" uniqueCount="804">
  <si>
    <t>PHỤ LỤC 2A: CÁC TUYẾN ĐANG KHAI THÁC ĐƯA VÀO QUY HOẠCH</t>
  </si>
  <si>
    <t>Mã số Tuyến</t>
  </si>
  <si>
    <t>Tên tuyến vận tải hành khách cố định liên tỉnh</t>
  </si>
  <si>
    <t>Cự ly tuyến (km)</t>
  </si>
  <si>
    <t>Lưu lượng QH (xe xuất bến / tháng)</t>
  </si>
  <si>
    <t>Phân loại tuyến QH</t>
  </si>
  <si>
    <t>Tỉnh nơi đi/đến (và ngược lại)</t>
  </si>
  <si>
    <t>BX nơi đi/đến (và ngược lại)</t>
  </si>
  <si>
    <t>(Ban hành kèm theo Quyết định số: 2288/ QĐ-BGTVT ngày 26 tháng 6 năm 2015 của Bộ trưởng Bộ Giao thông vận tải )</t>
  </si>
  <si>
    <t xml:space="preserve">Hành trình chạy xe chính (dùng cho cả 2 chiều đi  &lt;=&gt; ) </t>
  </si>
  <si>
    <t>Tách Bến xe &lt;=&gt; Bến xe</t>
  </si>
  <si>
    <t>Tách Tỉnh &lt;=&gt; Tỉnh</t>
  </si>
  <si>
    <t>Hiện trạng số chuyến xe xuất bến/ tháng năm 2015 (của cả 2 sở GTVT 2 đầu tuyến)</t>
  </si>
  <si>
    <t>TT toàn quốc QĐ 2288</t>
  </si>
  <si>
    <t>8A (Theo Quyết định)</t>
  </si>
  <si>
    <t>1473.1211.A</t>
  </si>
  <si>
    <t>Quảng Ninh</t>
  </si>
  <si>
    <t>Quảng Bình</t>
  </si>
  <si>
    <t>Móng Cái</t>
  </si>
  <si>
    <t>Đồng Hới</t>
  </si>
  <si>
    <t>Tuyến đang khai thác</t>
  </si>
  <si>
    <t>Quảng Ninh &lt;=&gt; Quảng Bình</t>
  </si>
  <si>
    <t>Móng Cái &lt;=&gt; Đồng Hới</t>
  </si>
  <si>
    <t>Hà Nội</t>
  </si>
  <si>
    <t>Hà Nội &lt;=&gt; Quảng Bình</t>
  </si>
  <si>
    <t>Ba Đồn</t>
  </si>
  <si>
    <t>2973.1511.A</t>
  </si>
  <si>
    <t>Nước Ngầm</t>
  </si>
  <si>
    <t>BX Đồng Hới-QLIA-BX Nước Ngầm</t>
  </si>
  <si>
    <t>Nước Ngầm &lt;=&gt; Đồng Hới</t>
  </si>
  <si>
    <t>2973.1515.A</t>
  </si>
  <si>
    <t>BX Ba Đồn  -QLIA-BX Nước Ngầm</t>
  </si>
  <si>
    <t>Nước Ngầm &lt;=&gt; Ba Đồn</t>
  </si>
  <si>
    <t>2973.1517.A</t>
  </si>
  <si>
    <t>Quy Đạt</t>
  </si>
  <si>
    <t>BX Quy Đạt-Đường HCM-QLIA-BX Nước Ngầm</t>
  </si>
  <si>
    <t>Nước Ngầm &lt;=&gt; Quy Đạt</t>
  </si>
  <si>
    <t>2973.1611.A</t>
  </si>
  <si>
    <t>Yên Nghĩa</t>
  </si>
  <si>
    <t>BX Đồng Hới-QLIA-BX Yên Nghĩa</t>
  </si>
  <si>
    <t>Yên Nghĩa &lt;=&gt; Đồng Hới</t>
  </si>
  <si>
    <t>Nghệ An</t>
  </si>
  <si>
    <t>Nghệ An &lt;=&gt; Quảng Bình</t>
  </si>
  <si>
    <t>Vinh &lt;=&gt; Đồng Hới</t>
  </si>
  <si>
    <t>Vinh &lt;=&gt; Ba Đồn</t>
  </si>
  <si>
    <t>3773.1211.A</t>
  </si>
  <si>
    <t>Chợ Vinh</t>
  </si>
  <si>
    <t>Chợ Vinh &lt;=&gt; Đồng Hới</t>
  </si>
  <si>
    <t>3773.1215.A</t>
  </si>
  <si>
    <t>Chợ Vinh &lt;=&gt; Ba Đồn</t>
  </si>
  <si>
    <t>3773.1216.A</t>
  </si>
  <si>
    <t>Đồng Lê</t>
  </si>
  <si>
    <t>(A): BX Chợ Vinh - QL12A - QL1 - BX Tiến Hóa</t>
  </si>
  <si>
    <t>Chợ Vinh &lt;=&gt; Đồng Lê</t>
  </si>
  <si>
    <t>3773.1217.A</t>
  </si>
  <si>
    <t>Chợ Vinh &lt;=&gt; Quy Đạt</t>
  </si>
  <si>
    <t>3773.1218.A</t>
  </si>
  <si>
    <t>Lệ Thủy</t>
  </si>
  <si>
    <t>Chợ Vinh &lt;=&gt; Lệ Thủy</t>
  </si>
  <si>
    <t>3773.1220.A</t>
  </si>
  <si>
    <t>Tiến Hóa</t>
  </si>
  <si>
    <t>Chợ Vinh &lt;=&gt; Tiến Hóa</t>
  </si>
  <si>
    <t>3773.1415.A</t>
  </si>
  <si>
    <t>Nghĩa Đàn</t>
  </si>
  <si>
    <t>Nghĩa Đàn &lt;=&gt; Ba Đồn</t>
  </si>
  <si>
    <t>3773.1511.A</t>
  </si>
  <si>
    <t>Đô Lương</t>
  </si>
  <si>
    <t>BX Đô Lương - QL7 - QL1A - BX Đồng Hới &lt;A&gt;</t>
  </si>
  <si>
    <t>Đô Lương &lt;=&gt; Đồng Hới</t>
  </si>
  <si>
    <t>3773.2415.A</t>
  </si>
  <si>
    <t>Sơn Hải</t>
  </si>
  <si>
    <t>BX Sơn Hải - QL1 - BX Ba Đồn &lt;A&gt;</t>
  </si>
  <si>
    <t>Sơn Hải &lt;=&gt; Ba Đồn</t>
  </si>
  <si>
    <t>3773.5111.A</t>
  </si>
  <si>
    <t>Tân Kỳ</t>
  </si>
  <si>
    <t>BX Lạt Tân Kỳ - QL1 - BX Đồng Hới &lt;A&gt;</t>
  </si>
  <si>
    <t>Tân Kỳ &lt;=&gt; Đồng Hới</t>
  </si>
  <si>
    <t>3773.5115.A</t>
  </si>
  <si>
    <t>BX Lạt Tân Kỳ - QL1 - BX Ba Đồn &lt;A&gt;</t>
  </si>
  <si>
    <t>Tân Kỳ &lt;=&gt; Ba Đồn</t>
  </si>
  <si>
    <t>3773.6711.A</t>
  </si>
  <si>
    <t>[Lạt]</t>
  </si>
  <si>
    <t>[Lạt] &lt;=&gt; Đồng Hới</t>
  </si>
  <si>
    <t>3773.6715.A</t>
  </si>
  <si>
    <t>[Lạt] &lt;=&gt; Ba Đồn</t>
  </si>
  <si>
    <t>3873.1115.A</t>
  </si>
  <si>
    <t>Hà Tĩnh</t>
  </si>
  <si>
    <t>Hà Tĩnh &lt;=&gt; Quảng Bình</t>
  </si>
  <si>
    <t>Hà Tĩnh &lt;=&gt; Ba Đồn</t>
  </si>
  <si>
    <t>4373.1111.A</t>
  </si>
  <si>
    <t>Đà Nẵng</t>
  </si>
  <si>
    <t>Trung tâm Đà Nẵng</t>
  </si>
  <si>
    <t>Đà Nẵng &lt;=&gt; Quảng Bình</t>
  </si>
  <si>
    <t>Trung tâm Đà Nẵng &lt;=&gt; Đồng Hới</t>
  </si>
  <si>
    <t>4373.1114.A</t>
  </si>
  <si>
    <t>Hoàn Lão</t>
  </si>
  <si>
    <t>Trung tâm Đà Nẵng &lt;=&gt; Hoàn Lão</t>
  </si>
  <si>
    <t>4373.1115.A</t>
  </si>
  <si>
    <t>Trung tâm Đà Nẵng &lt;=&gt; Ba Đồn</t>
  </si>
  <si>
    <t>4373.1116.A</t>
  </si>
  <si>
    <t>Trung tâm Đà Nẵng &lt;=&gt; Đồng Lê</t>
  </si>
  <si>
    <t>4373.1117.A</t>
  </si>
  <si>
    <t>Trung tâm Đà Nẵng &lt;=&gt; Quy Đạt</t>
  </si>
  <si>
    <t>4373.1118.A</t>
  </si>
  <si>
    <t>Trung tâm Đà Nẵng &lt;=&gt; Lệ Thủy</t>
  </si>
  <si>
    <t>4373.1120.A</t>
  </si>
  <si>
    <t>Trung tâm Đà Nẵng &lt;=&gt; Tiến Hóa</t>
  </si>
  <si>
    <t>5073.1115.A</t>
  </si>
  <si>
    <t>TP. Hồ Chí Minh</t>
  </si>
  <si>
    <t>Miền Đông</t>
  </si>
  <si>
    <t>TP. Hồ Chí Minh &lt;=&gt; Quảng Bình</t>
  </si>
  <si>
    <t>Miền Đông &lt;=&gt; Ba Đồn</t>
  </si>
  <si>
    <t>5073.1116.A</t>
  </si>
  <si>
    <t>Miền Đông &lt;=&gt; Đồng Lê</t>
  </si>
  <si>
    <t>5073.1117.A</t>
  </si>
  <si>
    <t>BX. Miền Đông - QL 13 - QL 1 - BX.Quy Đạt</t>
  </si>
  <si>
    <t>Miền Đông &lt;=&gt; Quy Đạt</t>
  </si>
  <si>
    <t>5073.1118.A</t>
  </si>
  <si>
    <t>Miền Đông &lt;=&gt; Lệ Thủy</t>
  </si>
  <si>
    <t>5073.1615.A</t>
  </si>
  <si>
    <t>Ngã Tư Ga</t>
  </si>
  <si>
    <t>Ngã Tư Ga &lt;=&gt; Ba Đồn</t>
  </si>
  <si>
    <t>6073.1311.A</t>
  </si>
  <si>
    <t>Đồng Nai</t>
  </si>
  <si>
    <t>7374.1112.A</t>
  </si>
  <si>
    <t>Quảng Trị</t>
  </si>
  <si>
    <t>Lao Bảo</t>
  </si>
  <si>
    <t>BX Đồng Hới - Trần Hưng Đạo - QL1 - BX Lao Bảo &lt;A&gt;</t>
  </si>
  <si>
    <t>Quảng Bình &lt;=&gt; Quảng Trị</t>
  </si>
  <si>
    <t>Đồng Hới &lt;=&gt; Lao Bảo</t>
  </si>
  <si>
    <t>7374.1512.A</t>
  </si>
  <si>
    <t>BX Ba Đồn - QL1 - BX Lao Bảo &lt;A&gt;</t>
  </si>
  <si>
    <t>Ba Đồn &lt;=&gt; Lao Bảo</t>
  </si>
  <si>
    <t>7374.1712.A</t>
  </si>
  <si>
    <t>(A): BX Quy Đạt - QL1 - BX Lao Bảo</t>
  </si>
  <si>
    <t>Quy Đạt &lt;=&gt; Lao Bảo</t>
  </si>
  <si>
    <t>7374.1812.A</t>
  </si>
  <si>
    <t>BX Lệ Thủy - QL1 - BX Lao Bảo &lt;A&gt;</t>
  </si>
  <si>
    <t>Lệ Thủy &lt;=&gt; Lao Bảo</t>
  </si>
  <si>
    <t>7374.1813.A</t>
  </si>
  <si>
    <t>Khe Sanh</t>
  </si>
  <si>
    <t>BX Lệ Thủy - QL1 - BX Khe Sanh &lt;A&gt;</t>
  </si>
  <si>
    <t>Lệ Thủy &lt;=&gt; Khe Sanh</t>
  </si>
  <si>
    <t>7375.1111.A</t>
  </si>
  <si>
    <t>Thừa Thiên Huế</t>
  </si>
  <si>
    <t>Phía Bắc Huế</t>
  </si>
  <si>
    <t>Quảng Bình &lt;=&gt; Thừa Thiên Huế</t>
  </si>
  <si>
    <t>Đồng Hới &lt;=&gt; Phía Bắc Huế</t>
  </si>
  <si>
    <t>7375.1411.A</t>
  </si>
  <si>
    <t>BX Hoàn Lão - QL1 - BX Phía Bắc (An Hòa) &lt;A&gt;</t>
  </si>
  <si>
    <t>Hoàn Lão &lt;=&gt; Phía Bắc Huế</t>
  </si>
  <si>
    <t>7375.1511.A</t>
  </si>
  <si>
    <t>Ba Đồn &lt;=&gt; Phía Bắc Huế</t>
  </si>
  <si>
    <t>7375.1514.A</t>
  </si>
  <si>
    <t>A Lưới</t>
  </si>
  <si>
    <t>Ba Đồn &lt;=&gt; A Lưới</t>
  </si>
  <si>
    <t>7375.1611.A</t>
  </si>
  <si>
    <t>BX Đồng Lê - QL1 - BX Phía Bắc (An Hòa) &lt;A&gt;</t>
  </si>
  <si>
    <t>Đồng Lê &lt;=&gt; Phía Bắc Huế</t>
  </si>
  <si>
    <t>7375.1711.A</t>
  </si>
  <si>
    <t>BX Quy Đạt - QL1 - BX Phía Bắc (An Hòa) &lt;A&gt;</t>
  </si>
  <si>
    <t>Quy Đạt &lt;=&gt; Phía Bắc Huế</t>
  </si>
  <si>
    <t>7375.1811.A</t>
  </si>
  <si>
    <t>Lệ Thủy &lt;=&gt; Phía Bắc Huế</t>
  </si>
  <si>
    <t>7375.2011.A</t>
  </si>
  <si>
    <t>BX Tiến Hoá - QL1 - BX Phía Bắc (An Hòa) &lt;A&gt;</t>
  </si>
  <si>
    <t>Tiến Hóa &lt;=&gt; Phía Bắc Huế</t>
  </si>
  <si>
    <t>7381.1111.A</t>
  </si>
  <si>
    <t>Gia Lai</t>
  </si>
  <si>
    <t>Đức Long Gia Lai</t>
  </si>
  <si>
    <t>BX Đồng Hới - Trần Hưng Đạo - QL1 - BX Gia Lai &lt;A&gt;</t>
  </si>
  <si>
    <t>Quảng Bình &lt;=&gt; Gia Lai</t>
  </si>
  <si>
    <t>Đồng Hới &lt;=&gt; Đức Long Gia Lai</t>
  </si>
  <si>
    <t>7381.1811.A</t>
  </si>
  <si>
    <t>Lệ Thủy &lt;=&gt; Đức Long Gia Lai</t>
  </si>
  <si>
    <t>7399.1111.A</t>
  </si>
  <si>
    <t>Bắc Ninh</t>
  </si>
  <si>
    <t>Quảng Bình &lt;=&gt; Bắc Ninh</t>
  </si>
  <si>
    <t>Đồng Hới &lt;=&gt; Bắc Ninh</t>
  </si>
  <si>
    <t>1973.1211.A</t>
  </si>
  <si>
    <t>Phú Thọ</t>
  </si>
  <si>
    <t>BX Phú Thọ - Trần Hưng Đạo - QL1 - BX Đồng Hới</t>
  </si>
  <si>
    <t>Tuyến quy hoạch mới</t>
  </si>
  <si>
    <t>1973.1214.A</t>
  </si>
  <si>
    <t>BX Phú Thọ - QL1 - BX Hoàn Lão</t>
  </si>
  <si>
    <t>1973.1215.A</t>
  </si>
  <si>
    <t>BX Phú Thọ - QL1 - BX Ba Đồn</t>
  </si>
  <si>
    <t>1973.1216.A</t>
  </si>
  <si>
    <t>BX Phú Thọ - QL1 - BX Đồng Lê</t>
  </si>
  <si>
    <t>1973.1217.A</t>
  </si>
  <si>
    <t>BX Phú Thọ - QL1 - BX Quy Đạt</t>
  </si>
  <si>
    <t>1973.1218.A</t>
  </si>
  <si>
    <t>BX Phú Thọ - QL1 - BX Lệ Thủy</t>
  </si>
  <si>
    <t>1973.1220.A</t>
  </si>
  <si>
    <t>BX Phú Thọ - QL1 - BX Tiến Hoá</t>
  </si>
  <si>
    <t>2373.1111.A</t>
  </si>
  <si>
    <t>Hà Giang</t>
  </si>
  <si>
    <t>Phía Nam Hà Giang</t>
  </si>
  <si>
    <t>BX Phía Nam Hà Giang - QL 2 - QL 1 -  BX Đồng Hới</t>
  </si>
  <si>
    <t>4373.1123.A</t>
  </si>
  <si>
    <t>[Roòn]</t>
  </si>
  <si>
    <t>BX Trung tâm Đà Nẵng - Tôn Đức Thắng - Nguyễn Văn Cừ - Tạ Quảng Bửu - Hầm đèo Hải Vân - Đường tránh TP Huế - QL1 - Đường tránh TP Đông Hà - BX Ròom &lt;A&gt;</t>
  </si>
  <si>
    <t>4373.1211.A</t>
  </si>
  <si>
    <t>Phía Nam Đà Nẵng</t>
  </si>
  <si>
    <t>BX phía Nam Đà Nẵng - Cầu Vượt Hoà Cầm - đường Tránh nam Hải Vân - Hầm Đèo HVận - QL 1A –BX Đồng Hới &lt;A&gt;</t>
  </si>
  <si>
    <t>4373.1214.A</t>
  </si>
  <si>
    <t>BX phía Nam Đà Nẵng - Cầu Vượt Hoà Cầm - đường Tránh nam Hải Vân - Hầm Đèo HVận QL 1A –BX Lệ Thủy &lt;A&gt;</t>
  </si>
  <si>
    <t>4373.1215.A</t>
  </si>
  <si>
    <t>BX phía Nam Đà Nẵng - Cầu Vượt Hoà Cầm - đường Tránh nam Hải Vân - Hầm Đèo HVận - QL 1A –BX Ba Đồn &lt;A&gt;</t>
  </si>
  <si>
    <t>4373.1218.A</t>
  </si>
  <si>
    <t>BX phía Nam Đà Nẵng - Cầu Vượt Hoà Cầm - đường Tránh nam Hải Vân - Hầm Đèo HVận - QL 1A –BX Lệ Thủy &lt;A&gt;</t>
  </si>
  <si>
    <t>4373.1220.A</t>
  </si>
  <si>
    <t>BX phía Nam Đà Nẵng - Cầu Vượt Hoà Cầm - đường Tránh nam Hải Vân - Hầm đèo Hải Vân - QL 1A - Bến xe khách Tiến Hóa (Quảng Bình) và ngược lại &lt;A&gt;</t>
  </si>
  <si>
    <t>4873.1111.A</t>
  </si>
  <si>
    <t>Đắk Nông</t>
  </si>
  <si>
    <t>Gia Nghĩa</t>
  </si>
  <si>
    <t>(A): BX Gia Nghĩa - Trần Hưng Đạo - QL1 - BX Đồng Hới</t>
  </si>
  <si>
    <t>4873.1114.A</t>
  </si>
  <si>
    <t>BX Gia Nghĩa - QL1 - BX Hoàn Lão</t>
  </si>
  <si>
    <t>4873.1115.A</t>
  </si>
  <si>
    <t>(A): BX Gia Nghĩa - QL1 - BX Ba Đồn</t>
  </si>
  <si>
    <t>4873.1116.A</t>
  </si>
  <si>
    <t>BX Gia Nghĩa - QL1 - BX Đồng Lê</t>
  </si>
  <si>
    <t>4873.1117.A</t>
  </si>
  <si>
    <t>BX Gia Nghĩa - QL1 - BX Quy Đạt</t>
  </si>
  <si>
    <t>4873.1118.A</t>
  </si>
  <si>
    <t>BX Gia Nghĩa - QL1 - BX Lệ Thủy</t>
  </si>
  <si>
    <t>4873.1120.A</t>
  </si>
  <si>
    <t>BX Gia Nghĩa - QL1 - BX Tiến Hoá</t>
  </si>
  <si>
    <t>4973.1111.A</t>
  </si>
  <si>
    <t>Lâm Đồng</t>
  </si>
  <si>
    <t>Liên tỉnh Đà Lạt</t>
  </si>
  <si>
    <t>BX LT Đà Lạt - QL20 - QL27 -QL1 - BX Đồng Hới</t>
  </si>
  <si>
    <t>4973.1114.A</t>
  </si>
  <si>
    <t>BX LT Đà Lạt - QL20 - QL27 -QL1 - BX Hoàn Lão</t>
  </si>
  <si>
    <t>4973.1115.A</t>
  </si>
  <si>
    <t>BX LT Đà Lạt - QL20 - QL27 -QL1 - BX Ba Đồn</t>
  </si>
  <si>
    <t>4973.1116.A</t>
  </si>
  <si>
    <t>BX LT Đà Lạt - QL20 - QL27 -QL1 - BX Đồng Lê</t>
  </si>
  <si>
    <t>4973.1117.A</t>
  </si>
  <si>
    <t>BX LT Đà Lạt - QL20 - QL27 -QL1 - BX Quy Đạt</t>
  </si>
  <si>
    <t>4973.1118.A</t>
  </si>
  <si>
    <t>BX LT Đà Lạt - QL20 - QL27 -QL1 - BX Lệ Thủy</t>
  </si>
  <si>
    <t>4973.1120.A</t>
  </si>
  <si>
    <t>BX LT Đà Lạt - QL20 - QL27 -QL1 - BX Tiến Hóa</t>
  </si>
  <si>
    <t>6173.1111.A</t>
  </si>
  <si>
    <t>Bình Dương</t>
  </si>
  <si>
    <t>BX Bình Dương - Trần Hưng Đạo - QL1 - BX Đồng Hới</t>
  </si>
  <si>
    <t>6173.1114.A</t>
  </si>
  <si>
    <t>BX Bình Dương - QL1 - BX Hoàn Lão</t>
  </si>
  <si>
    <t>6173.1115.A</t>
  </si>
  <si>
    <t>6173.1116.A</t>
  </si>
  <si>
    <t>6173.1117.A</t>
  </si>
  <si>
    <t>BX Bình Dương - QL1 - BX Quy Đạt</t>
  </si>
  <si>
    <t>6173.1118.A</t>
  </si>
  <si>
    <t>BX Bình Dương - QL1 - BX Lệ Thủy</t>
  </si>
  <si>
    <t>6173.1120.A</t>
  </si>
  <si>
    <t>BX Bình Dương - QL1 - BX Tiến Hoá</t>
  </si>
  <si>
    <t>6573.1111.A</t>
  </si>
  <si>
    <t>Cần Thơ</t>
  </si>
  <si>
    <t>Cần Thơ 36NVL</t>
  </si>
  <si>
    <t>(A): BX Cần Thơ - Nguyễn Văn Linh - Trần Hưng Đạo - Đường 3/2 - Cầu Hưng Lợi - Quốc lộ 1A - BX Đồng Hới và ngược lại</t>
  </si>
  <si>
    <t>7273.1218.A</t>
  </si>
  <si>
    <t>Bà Rịa - Vũng Tàu</t>
  </si>
  <si>
    <t>Vũng Tàu</t>
  </si>
  <si>
    <t>(A): BX Vũng Tàu - QL12 - QL1 - BX Lệ Thủy</t>
  </si>
  <si>
    <t>7379.1112.A</t>
  </si>
  <si>
    <t>Khánh Hòa</t>
  </si>
  <si>
    <t>Phía Bắc Nha Trang</t>
  </si>
  <si>
    <t>BX Đồng Hới - Trần Hưng Đạo - QL1 –BX Bắc Nha Trang</t>
  </si>
  <si>
    <t>7379.1412.A</t>
  </si>
  <si>
    <t>BX Hoàn Lão - QL1 - BX Bắc Nha Trang</t>
  </si>
  <si>
    <t>7379.1512.A</t>
  </si>
  <si>
    <t>BX Ba Đồn - QL1 - BX Bắc Nha Trang</t>
  </si>
  <si>
    <t>7379.1612.A</t>
  </si>
  <si>
    <t>BX Đồng Lê - QL1 - BX Bắc Nha Trang</t>
  </si>
  <si>
    <t>7379.1712.A</t>
  </si>
  <si>
    <t>BX Quy Đạt - QL1 - BX Bắc Nha Trang</t>
  </si>
  <si>
    <t>7379.1812.A</t>
  </si>
  <si>
    <t>BX Lệ Thủy - QL1 - BX Bắc Nha Trang</t>
  </si>
  <si>
    <t>7379.2012.A</t>
  </si>
  <si>
    <t>BX Tiến Hoá - QL1 - BX Bắc Nha Trang</t>
  </si>
  <si>
    <t>7381.1411.A</t>
  </si>
  <si>
    <t>BX Hoàn Lão - QL1 - BX Gia Lai</t>
  </si>
  <si>
    <t>7381.1511.A</t>
  </si>
  <si>
    <t>7381.1611.A</t>
  </si>
  <si>
    <t>BX Đồng Lê - QL1 - BX Gia Lai</t>
  </si>
  <si>
    <t>7381.1711.A</t>
  </si>
  <si>
    <t>BX Quy Đạt - QL1 - BX Gia Lai</t>
  </si>
  <si>
    <t>7381.2011.A</t>
  </si>
  <si>
    <t>BX Tiến Hoá - QL1 - BX Gia Lai</t>
  </si>
  <si>
    <t>7382.1111.A</t>
  </si>
  <si>
    <t>Kon Tum</t>
  </si>
  <si>
    <t>7382.1811.A</t>
  </si>
  <si>
    <t>BX Lệ Thủy - QL1 - BX Kon Tum</t>
  </si>
  <si>
    <t>7392.1111.A</t>
  </si>
  <si>
    <t>Quảng Nam</t>
  </si>
  <si>
    <t>Tam Kỳ</t>
  </si>
  <si>
    <t>(A): BX Tam Kỳ - QL1A - BX Đồng Hới</t>
  </si>
  <si>
    <t>3773.1515.A</t>
  </si>
  <si>
    <t>BX Đô Lương-QL7-QL1A-BX Ba Đồn</t>
  </si>
  <si>
    <t>3773.2611.A</t>
  </si>
  <si>
    <t>Miền Trung</t>
  </si>
  <si>
    <t>BX Miền Trung (Tp Vinh) - Trần Hưng Đạo - QL1 - BX Đồng Hới &lt;A&gt;</t>
  </si>
  <si>
    <t>3773.2616.A</t>
  </si>
  <si>
    <t>BX Miền Trung (Tp Vinh) - QL12A - QL1 - BX Tiến Hóa</t>
  </si>
  <si>
    <t>3773.2617.A</t>
  </si>
  <si>
    <t>BX Miền Trung (Tp Vinh) - QL1 - BX Quy Đạt &lt;A&gt;</t>
  </si>
  <si>
    <t>3773.2618.A</t>
  </si>
  <si>
    <t>BX Lệ Thủy - QL1 - BX Miền Trung (Tp Vinh)</t>
  </si>
  <si>
    <t>3773.2620.A</t>
  </si>
  <si>
    <t>7273.1211.A</t>
  </si>
  <si>
    <t>BX Đồng Hới - QL1A - QL51 - Đ 3/2 - LHP - NKKN - BX Vũng Tàu</t>
  </si>
  <si>
    <t>7273.1214.A</t>
  </si>
  <si>
    <t>BX Hoàn Lão - QL1A - QL51 - Đ. 3/2 - LHP - NKKN - BX Vũng Tàu</t>
  </si>
  <si>
    <t>7273.1215.A</t>
  </si>
  <si>
    <t>7273.1216.A</t>
  </si>
  <si>
    <t>BX Đồng Lê - QL12 - QL1A - QL 51 - Đ. 3/2 - LHP - NKKN - BX Vũng Tàu</t>
  </si>
  <si>
    <t>7273.1217.A</t>
  </si>
  <si>
    <t>BX Quy Đạt - Đ. HCM - QL 1A - QL 51 - Đ. 3/2 - LHP - NKKN - BX Vũng Tàu</t>
  </si>
  <si>
    <t>BX Lệ Thủy - QL1 - QL1A - QL51 - Đ. 3/2 - LHP - NKKN - BX Vũng Tàu</t>
  </si>
  <si>
    <t>7273.1220.A</t>
  </si>
  <si>
    <t>BX Hoàn Lão - QL12 - QL1A - QL51 - Đ. 3/2 - LHP - NKKN - BX Vũng Tàu</t>
  </si>
  <si>
    <t>7833/BGTVT-VT ngày 07/07/2016 của Bộ GTVT</t>
  </si>
  <si>
    <t>3873.1116.A</t>
  </si>
  <si>
    <t>Tuyến quy hoạch mới chuyển sang tuyến đang khai thác</t>
  </si>
  <si>
    <t>7375.1514.B</t>
  </si>
  <si>
    <t>BX Ba Đồn - QL1A - Đông Hà - QL9D - QL9 - Cầu Đắc rông - Đường HCM - BX A Lưới</t>
  </si>
  <si>
    <t>1473.2711.A</t>
  </si>
  <si>
    <t>Cẩm Hải</t>
  </si>
  <si>
    <t>BX Cẩm Hải - QL18 - QL10 - QL1-BX Đồng Hới</t>
  </si>
  <si>
    <t>Hải Phòng</t>
  </si>
  <si>
    <t>1873.1111.A</t>
  </si>
  <si>
    <t>Nam Định</t>
  </si>
  <si>
    <t>BX Đồng Hới - QL1 - BX Nam Định &lt;A&gt;</t>
  </si>
  <si>
    <t>1873.1114.A</t>
  </si>
  <si>
    <t>BX Hoàn Lão - QL1 - BX Nam Định &lt;A&gt;</t>
  </si>
  <si>
    <t>1873.1115.A</t>
  </si>
  <si>
    <t>BX Ba Đồn - QL1 - BX Nam Định &lt;A&gt;</t>
  </si>
  <si>
    <t>1873.1116.A</t>
  </si>
  <si>
    <t>BX Đồng Lê - QL12 - QL1 - BX Nam Định &lt;A&gt;</t>
  </si>
  <si>
    <t>1873.1117.A</t>
  </si>
  <si>
    <t>BX Quy Đạt - Đường Hồ Chí Minh - QL1 - BX Nam Định &lt;A&gt;</t>
  </si>
  <si>
    <t>1873.1118.A</t>
  </si>
  <si>
    <t>BX Lệ Thủy - QL1 - BX Nam Định &lt;A&gt;</t>
  </si>
  <si>
    <t>1873.1120.A</t>
  </si>
  <si>
    <t>BX Tiến Hóa - QL1 - BX Nam Định &lt;A&gt;</t>
  </si>
  <si>
    <t>2073.1211.A</t>
  </si>
  <si>
    <t>Thái Nguyên</t>
  </si>
  <si>
    <t>Đại Từ</t>
  </si>
  <si>
    <t>BX Đại Từ, QL3, QL1, BX Đồng Hới (A)</t>
  </si>
  <si>
    <t>2773.1118.A</t>
  </si>
  <si>
    <t>Điện Biên</t>
  </si>
  <si>
    <t>Điện Biên Phủ</t>
  </si>
  <si>
    <t>BX.Tp. Điện Biên Phủ - QL279 - Tuần Giáo - QL6 - Sơn La - Hoà Bình - QL6 - Hà Nội - BX. Nước Ngầm - QL1A - Ninh Bình - Thanh Hoá - Nghệ an - Hà Tĩnh - TP. Đồng Hới - BX huyện Lệ Thuỷ</t>
  </si>
  <si>
    <t>3773.1611.A</t>
  </si>
  <si>
    <t>Nam Đàn</t>
  </si>
  <si>
    <t>3773.1618.A</t>
  </si>
  <si>
    <t>BX Chợ Vinh-QL1-BX Lệ Thủy &lt;A&gt;</t>
  </si>
  <si>
    <t>3773.5511.A</t>
  </si>
  <si>
    <t>Con Cuông</t>
  </si>
  <si>
    <t xml:space="preserve">BX Con Cuông-QL 7-QL1A-BX Đồng Hới </t>
  </si>
  <si>
    <t>4773.1311.A</t>
  </si>
  <si>
    <t>Đăk Lăk</t>
  </si>
  <si>
    <t>Buôn Hồ</t>
  </si>
  <si>
    <t>BX Buôn Hồ - QL14 - QL1A - Đường Trần Hưng Đạo - BX Đồng Hới.</t>
  </si>
  <si>
    <t>4773.1611.A</t>
  </si>
  <si>
    <t>Ea H'Leo</t>
  </si>
  <si>
    <t>BX Ea H'leo - QL14 - QL26 - ĐT11 - QL29 - QL1A - BX Đồng Hới.</t>
  </si>
  <si>
    <t>4773.2017.A</t>
  </si>
  <si>
    <t>Krông Năng</t>
  </si>
  <si>
    <t>BX Krông Năng - QL29 - QL14 - Đường Hồ Chí Minh - QL1A - Đường Trần Hưng Đạo - BX Quy Đạt.</t>
  </si>
  <si>
    <t>6173.1111.B</t>
  </si>
  <si>
    <t xml:space="preserve">BX Đồng Hới - Đường Trần Hưng Đạo - QL 1 - QL 13 - BX Bình Dương </t>
  </si>
  <si>
    <t>6173.1114.B</t>
  </si>
  <si>
    <t xml:space="preserve">BX Hoàn Lão - QL 1 - QL 13 - BX Bình Dương </t>
  </si>
  <si>
    <t>6173.1115.B</t>
  </si>
  <si>
    <t>6173.1116.B</t>
  </si>
  <si>
    <t>6173.1117.B</t>
  </si>
  <si>
    <t xml:space="preserve">BX Quy Đạt - QL 1 - QL 13 - BX Bình Dương </t>
  </si>
  <si>
    <t>6173.1118.B</t>
  </si>
  <si>
    <t xml:space="preserve">BX Lệ Thủy - QL 1 - QL 13 - BX Bình Dương </t>
  </si>
  <si>
    <t>6173.1120.B</t>
  </si>
  <si>
    <t xml:space="preserve">BX Tiên Hóa - - QL 12 - QL 1 - QL 13 - BX Bình Dương </t>
  </si>
  <si>
    <t>7393.1112.A</t>
  </si>
  <si>
    <t>Bình Phước</t>
  </si>
  <si>
    <t>Thành Công Phước Long</t>
  </si>
  <si>
    <t xml:space="preserve">BX Đồng Hới - QL1A - QL14 - ĐT741 - Chi nhánh BX TX Phước Long </t>
  </si>
  <si>
    <t>7393.1412.A</t>
  </si>
  <si>
    <t xml:space="preserve">BX Hoàn Lão - QL1A - QL14 - ĐT741 - Chi nhánh BX TX Phước Long </t>
  </si>
  <si>
    <t>7393.1512.A</t>
  </si>
  <si>
    <t>7393.1612.A</t>
  </si>
  <si>
    <t xml:space="preserve">BX Đồng Lê - QL12 - QL1A - QL14 - ĐT741 - Chi nhánh BX TX Phước Long </t>
  </si>
  <si>
    <t>7393.1712.A</t>
  </si>
  <si>
    <t xml:space="preserve">BX Quy Đạt - Đường Hồ Chí Minh - QL1A - QL14 - ĐT741 - Chi nhánh BX TX Phước Long </t>
  </si>
  <si>
    <t>7393.1812.A</t>
  </si>
  <si>
    <t>7393.2012.A</t>
  </si>
  <si>
    <t xml:space="preserve">BX Tiến Hóa - QL12 - QL1A - QL14 - ĐT741 - Chi nhánh BX TX Phước Long </t>
  </si>
  <si>
    <t>7399.1112.A</t>
  </si>
  <si>
    <t>Quế Võ (QH)</t>
  </si>
  <si>
    <t>BX Đồng Hới - QL1 - Cao tốc Pháp Vân - Đường Vành đai 3 - Đường Phạm Văn Đồng - QL18 - BX Quế Võ</t>
  </si>
  <si>
    <t>3673.0611.A</t>
  </si>
  <si>
    <t>Thanh Hóa</t>
  </si>
  <si>
    <t>Phía Nam Thanh Hóa</t>
  </si>
  <si>
    <t>BX Đồng Hới - QL1A - BX Phía Nam Thanh Hoá</t>
  </si>
  <si>
    <t>3673.0614.A</t>
  </si>
  <si>
    <t>BX Hoàn Lão - QL1A - BX Phía Nam Thanh Hoá</t>
  </si>
  <si>
    <t>3673.0615.A</t>
  </si>
  <si>
    <t>BX Ba Đồn - QL1A - BX Phía Nam Thanh Hoá</t>
  </si>
  <si>
    <t>3673.0616.A</t>
  </si>
  <si>
    <t xml:space="preserve">BX Đồng Lê - QL12 - QL1A - BX Phía Nam Thanh Hoá </t>
  </si>
  <si>
    <t>3673.0617.A</t>
  </si>
  <si>
    <t>BX Quy Đạt - Đường HCM - QL1A - BX phía Nam Thanh Hoá</t>
  </si>
  <si>
    <t>3673.0618.A</t>
  </si>
  <si>
    <t xml:space="preserve">BX Lệ Thuỷ - QL1 - QL1A - BX Phía Nam Thanh Hoá </t>
  </si>
  <si>
    <t>3673.0620.A</t>
  </si>
  <si>
    <t>BX Tiến Hoá - QL12 - QL1A - BX Phía Nam Thanh Hoá</t>
  </si>
  <si>
    <t>BX Đồng Lê - QL12 - QL1 đoạn đường tránh TP.Hà Tĩnh - BX Hà Tĩnh &lt;A&gt;</t>
  </si>
  <si>
    <t>4773.1116.A</t>
  </si>
  <si>
    <t>Đắk Lắk</t>
  </si>
  <si>
    <t>Phía Bắc Buôn Ma Thuột</t>
  </si>
  <si>
    <t>BX Phía Bắc Buôn Ma Thuột - QL14 - Đường HCM - QL1A - QL12A - BX Đồng Lê</t>
  </si>
  <si>
    <t>4773.1615.A</t>
  </si>
  <si>
    <t>BX Ea H'Leo - QL14 - Đường HCM - QL1A - BX Ba Đồn</t>
  </si>
  <si>
    <t>6073.1314.A</t>
  </si>
  <si>
    <t>BX Đồng Nai - QL1A - BX Hoàn Lão</t>
  </si>
  <si>
    <t>6073.1315.A</t>
  </si>
  <si>
    <t>BX Đồng Nai - QL1A - BX Ba Đồn</t>
  </si>
  <si>
    <t>6073.1316.A</t>
  </si>
  <si>
    <t>BX Đồng Lê - QL12 - QL1 - BX Đồng Nai&lt;A&gt;</t>
  </si>
  <si>
    <t>6073.1317.A</t>
  </si>
  <si>
    <t>BX Quy Đạt - Đường HCM - QL1 - BX Đồng Nai &lt;A&gt;</t>
  </si>
  <si>
    <t>6073.1318.A</t>
  </si>
  <si>
    <t>BX Lệ Thuỷ - QL1- BX Đồng Nai &lt;A&gt;</t>
  </si>
  <si>
    <t>6073.1320.A</t>
  </si>
  <si>
    <t>BX Tiến Hoá - QL12 - QL1 - BX Đồng Nai &lt;A&gt;</t>
  </si>
  <si>
    <t>6073.5415.A</t>
  </si>
  <si>
    <t>Phú Thạnh</t>
  </si>
  <si>
    <t>BX Phú Thạnh - ĐT769 - Đường 25B - QL51 - Đường Võ Nguyên Giáp (Đường Tránh QL1A) - QL1A - BX Ba Đồn</t>
  </si>
  <si>
    <t>7273.1811.A</t>
  </si>
  <si>
    <t>Long Điền</t>
  </si>
  <si>
    <t xml:space="preserve">BX Đồng Hới - QL1A - Hàn Tân - BX Long Điền </t>
  </si>
  <si>
    <t>7273.1814.A</t>
  </si>
  <si>
    <t>BX Hoàn Lão - QL1A - Hàn Tân - BX Long Điền</t>
  </si>
  <si>
    <t>7273.1815.A</t>
  </si>
  <si>
    <t>BX Ba Đồn - QL 1A - Hàn Tân - BX Long Điền</t>
  </si>
  <si>
    <t>7273.1816.A</t>
  </si>
  <si>
    <t>BX Đồng Lê - QL12 - QL1A - Hàn Tân - BX Long Điền &lt;A&gt;</t>
  </si>
  <si>
    <t>7273.1817.A</t>
  </si>
  <si>
    <t>BX Quy Đạt - Đường HCM - QL1A - Hàn Tân - BX Long Điền &lt;A&gt;</t>
  </si>
  <si>
    <t>7273.1818.A</t>
  </si>
  <si>
    <t>BX Lệ Thuỷ - QL1 - QL1A - Hàn Tân - BX Long Điền &lt;A&gt;</t>
  </si>
  <si>
    <t>7273.1820.A</t>
  </si>
  <si>
    <t>BX Tiến Hoá - QL12 - QL1A- Hàn Tân - BX Long Điền &lt;A&gt;</t>
  </si>
  <si>
    <t>7374.1511.A</t>
  </si>
  <si>
    <t>Đông Hà</t>
  </si>
  <si>
    <t>BX Ba Đồn - QL1 - BX Đông Hà &lt;A&gt;</t>
  </si>
  <si>
    <t>7374.1612.A</t>
  </si>
  <si>
    <t>BX Đồng Lê - QL12 - QL1 - BX Lao Bảo &lt;A&gt;</t>
  </si>
  <si>
    <t>7374.1811.A</t>
  </si>
  <si>
    <t>BX Lệ Thủy - QL1 - BX Đông Hà &lt;A&gt;</t>
  </si>
  <si>
    <t>7374.2012.A</t>
  </si>
  <si>
    <t>Tiến Hoá</t>
  </si>
  <si>
    <t>BX Tiến Hoá - QL12 - QL1 - BX Lao Bảo &lt;A&gt;</t>
  </si>
  <si>
    <t>7377.1111.A</t>
  </si>
  <si>
    <t>Bình Định</t>
  </si>
  <si>
    <t>Quy Nhơn</t>
  </si>
  <si>
    <t>BX Đồng Hới - QL1 - QL1D - BX Quy Nhơn&lt;A&gt;</t>
  </si>
  <si>
    <t>7388.1511.A</t>
  </si>
  <si>
    <t>Vĩnh Phúc</t>
  </si>
  <si>
    <t>Vĩnh Yên</t>
  </si>
  <si>
    <t>BX Ba Đồn - QL1A - BX Vĩnh Yên &lt;A&gt;</t>
  </si>
  <si>
    <t>7399.1811.A</t>
  </si>
  <si>
    <t>BX Lệ Thủy - QL1 - Cao tốc Pháp Vân - Đường Vành Đai 3 - QL1 - BX Bắc Ninh</t>
  </si>
  <si>
    <t>7399.1812.A</t>
  </si>
  <si>
    <t>Quế Võ</t>
  </si>
  <si>
    <t>BX Lệ Thủy - QL1 - Cao tốc Pháp Vân - Đường Vành Đai 3 - QL1 - QL18 - BX Quế Võ</t>
  </si>
  <si>
    <t>1673.2311.A</t>
  </si>
  <si>
    <t>Thượng Lý</t>
  </si>
  <si>
    <t>3873.1217.A</t>
  </si>
  <si>
    <t>Kỳ Anh</t>
  </si>
  <si>
    <t>BX Kỳ Anh - Đường Xuyên Á - BX Quy Đạt</t>
  </si>
  <si>
    <t>5073.1611.A</t>
  </si>
  <si>
    <t>TP.Hồ Chí Minh</t>
  </si>
  <si>
    <t>5073.1616.A</t>
  </si>
  <si>
    <t>BX Đồng Lê - QL12 - QL1 - QL14 - QL1 - BX Ngã Tư Ga</t>
  </si>
  <si>
    <t>5073.1617.A</t>
  </si>
  <si>
    <t>7374.1160.A</t>
  </si>
  <si>
    <t>Cửa Việt</t>
  </si>
  <si>
    <t>BX Cửa Việt - QL9 - QL1 - BX  Đồng Hới</t>
  </si>
  <si>
    <t>7381.1119.A</t>
  </si>
  <si>
    <t>Đức Cơ</t>
  </si>
  <si>
    <t>BX Đức Cơ - QL19 - Đường Hồ Chí Minh - QL1 - BX Đồng Hới</t>
  </si>
  <si>
    <t>7381.1419.A</t>
  </si>
  <si>
    <t>BX Đức Cơ - QL19 - Đường Hồ Chí Minh - QL1 - BX Hoàn Lão</t>
  </si>
  <si>
    <t>7381.1519.A</t>
  </si>
  <si>
    <t>BX Đức Cơ - QL19 - Đường Hồ Chí Minh - QL1 - BX Ba Đồn</t>
  </si>
  <si>
    <t>7381.1619.A</t>
  </si>
  <si>
    <t>BX Đức Cơ - QL19 - Đường Hồ Chí Minh - QL1 - BX Đồng Lê</t>
  </si>
  <si>
    <t>7381.1819.A</t>
  </si>
  <si>
    <t>BX Đức Cơ - QL19 - Đường Hồ Chí Minh - QL1 - BX Lệ Thủy</t>
  </si>
  <si>
    <t>7381.2019.A</t>
  </si>
  <si>
    <t>BX Đức Cơ - QL19 - Đường Hồ Chí Minh (QL14 cũ) - QL14B - QL1 - QL12 - BX Tiến Hóa</t>
  </si>
  <si>
    <t>4242/BGTVT-VT ngày 20/04/2017 của Bộ GTVT</t>
  </si>
  <si>
    <t>1473.1111.A</t>
  </si>
  <si>
    <t>Bãi Cháy</t>
  </si>
  <si>
    <t>BX Bãi Cháy - QL18 - QL10 - QL1 -BX Đồng Hới</t>
  </si>
  <si>
    <t>1473.1311.A</t>
  </si>
  <si>
    <t>Cái Rồng</t>
  </si>
  <si>
    <t>BX Cái Rồng - QL18 - QL10 - QL1 - BX Đồng Hới</t>
  </si>
  <si>
    <t>1473.1511.A</t>
  </si>
  <si>
    <t>Cửa Ông</t>
  </si>
  <si>
    <t>BX Cửa Ông - QL18 - QL10 - QL1 - BX Đồng Hới</t>
  </si>
  <si>
    <t>1873.1411.A</t>
  </si>
  <si>
    <t>Giao Thủy</t>
  </si>
  <si>
    <t>BX Giao Thủy - TL489 - QL21 - Đường Lê Đức Thọ - QL10 - QL1A - BX Đồng Hới</t>
  </si>
  <si>
    <t>2973.1518.A</t>
  </si>
  <si>
    <t>Lệ Thuỷ</t>
  </si>
  <si>
    <t>BX Lệ Thuỷ - QL1A - BX Nước Ngầm &lt;A&gt;</t>
  </si>
  <si>
    <t>2973.1520.A</t>
  </si>
  <si>
    <t>BX Tiến Hoá - QL12 - QL1 - BX Nước Ngầm &lt;A&gt;</t>
  </si>
  <si>
    <t>5073.1618.A</t>
  </si>
  <si>
    <t>BX Lệ Thuỷ - QL1A - QL14A - BX Ngã Tư Ga &lt;A&gt;</t>
  </si>
  <si>
    <t>7375.1814.A</t>
  </si>
  <si>
    <t>BX A Lưới - Đường HCM - Cầu Đăc Rông - QL9B - Đông Hà - QL1 - BX Lệ Thuỷ</t>
  </si>
  <si>
    <t>7377.1511.A</t>
  </si>
  <si>
    <t>7377.1611.A</t>
  </si>
  <si>
    <t>BX Đồng Lê - QL12A - QL1A - BX Quy Nhơn &lt;A&gt;</t>
  </si>
  <si>
    <t>7377.1711.A</t>
  </si>
  <si>
    <t>BX Quy Đạt - Đường Hồ Chí Minh -QL1A - BX Quy Nhơn &lt;A&gt;</t>
  </si>
  <si>
    <t>7397.1111.A</t>
  </si>
  <si>
    <t>Bắc Kạn</t>
  </si>
  <si>
    <t>7397.1511.A</t>
  </si>
  <si>
    <t>BX Ba Đồn - QL1A - Hà Nội - QL5 - Sân Bay Nội Bài - QL18 - Bắc Ninh - QL1 - TL47 - QL3 - BX Bắc Kạn</t>
  </si>
  <si>
    <t>1673.1511.A</t>
  </si>
  <si>
    <t>Vĩnh Bảo</t>
  </si>
  <si>
    <t>BX Vĩnh Bảo - QL10 - QL1 - BX Đồng Hới &lt;A&gt;</t>
  </si>
  <si>
    <t>1673.1611.A</t>
  </si>
  <si>
    <t>Quảng bình</t>
  </si>
  <si>
    <t>Phía Bắc Hải Phòng</t>
  </si>
  <si>
    <t>BX Phía Bắc Hải Phòng - QL10 - QL1 - BX  Đồng Hới</t>
  </si>
  <si>
    <t>2073.1611.A</t>
  </si>
  <si>
    <t>Trung tâm TP Thái Nguyên</t>
  </si>
  <si>
    <t>BX Đồng Hới - QL1A–Cao tốc Pháp Vân Cầu Giẽ - đường vành đai 3 trên cao (đoạn từ Pháp Vân - Cầu Thanh trì) - Cầu Thanh Trì - BX Trung tâm TP Thái Nguyên  &lt;A&gt;</t>
  </si>
  <si>
    <t>Bổ sung tuyến mới</t>
  </si>
  <si>
    <t>2073.1614.A</t>
  </si>
  <si>
    <t>BX Hoàn Lão - QL1A - Cao tốc Pháp Vân Cầu Giẽ - đường vành đai 3 trên cao (đoạn từ Pháp Vân - Cầu Thanh trì) - Cầu Thanh Trì  - BX Trung tâm TP Thái Nguyên &lt;A&gt;</t>
  </si>
  <si>
    <t>2073.1615.A</t>
  </si>
  <si>
    <t>BX Ba Đồn - QL1A-Cao tốc Pháp Vân Cầu Giẽ - đường vành đai 3 trên cao (đoạn từ Pháp Vân - Cầu Thanh trì) - Cầu Thanh Trì - BX Trung tâm TP Thái Nguyên &lt;A&gt;</t>
  </si>
  <si>
    <t>2073.1616.A</t>
  </si>
  <si>
    <t>BX Đồng Lê - QL12 - QL1A -Cao tốc Pháp Vân Cầu Giẽ - đường vành đai 3 trên cao (đoạn từ Pháp Vân - Cầu Thanh trì) - Cầu Thanh Trì - BX Trung tâm TP Thái Nguyên &lt;A&gt;</t>
  </si>
  <si>
    <t>2073.1617.A</t>
  </si>
  <si>
    <t>BX Quy Đạt - Đường HCM - QL1A -Cao tốc Pháp Vân Cầu Giẽ - đường vành đai 3 trên cao (đoạn từ Pháp Vân - Cầu Thanh trì) - Cầu Thanh Trì - BX Trung tâm TP Thái Nguyên &lt;A&gt;</t>
  </si>
  <si>
    <t>2073.1618.A</t>
  </si>
  <si>
    <t>BX Lệ Thuỷ - QL1A - Cao tốc Pháp Vân Cầu Giẽ - đường vành đai 3 trên cao (đoạn từ Pháp Vân - Cầu Thanh trì) - Cầu Thanh Trì  - BX Trung tâm TP Thái Nguyên &lt;A&gt;</t>
  </si>
  <si>
    <t>2073.1620.A</t>
  </si>
  <si>
    <t>BX Tiến Hoá - QL12 - QL1A - Cao tốc Pháp Vân Cầu Giẽ - đường vành đai 3 trên cao (đoạn từ Pháp Vân - Cầu Thanh trì) - Cầu Thanh Trì - BX Trung tâm TP Thái Nguyên &lt;A&gt;</t>
  </si>
  <si>
    <t>3773.1411.A</t>
  </si>
  <si>
    <t>BX Nghĩa Đàn - QL48 - QL1A - BX Đồng Hới &lt;A&gt;</t>
  </si>
  <si>
    <t>3773.1416.A</t>
  </si>
  <si>
    <t>BX Nghĩa Đàn - QL48 - QL1A - QL12A - QL1 - BX Tiến Hóa</t>
  </si>
  <si>
    <t>3773.1417.A</t>
  </si>
  <si>
    <t>BX Nghĩa Đàn - QL48 - QL1A - BX Quy Đạt &lt;A&gt;</t>
  </si>
  <si>
    <t>3773.1418.A</t>
  </si>
  <si>
    <t>(A): BX Lệ Thủy - QL1A - QL48 - BX Nghĩa Đàn</t>
  </si>
  <si>
    <t>3773.1420.A</t>
  </si>
  <si>
    <t>3773.1516.A</t>
  </si>
  <si>
    <t>BX Đô Lương - QL7 - QL1A - QL12A - QL1 - BX Tiến Hóa</t>
  </si>
  <si>
    <t>3773.1517.A</t>
  </si>
  <si>
    <t>BX Đô Lương - QL7 - QL1A - BX Quy Đạt &lt;A&gt;</t>
  </si>
  <si>
    <t>3773.1518.A</t>
  </si>
  <si>
    <t>BX Lệ Thủy - QL1A - QL7 - BX Đô Lương</t>
  </si>
  <si>
    <t>3773.1520.A</t>
  </si>
  <si>
    <t>3773.1615.A</t>
  </si>
  <si>
    <t>BX Nam Đàn - QL46 - QL1A - BX Ba Đồn &lt;A&gt;</t>
  </si>
  <si>
    <t>3773.1616.A</t>
  </si>
  <si>
    <t>BX Nam Đàn - QL46 - QL1A - QL12A - QL1 - BX Tiến Hóa</t>
  </si>
  <si>
    <t>3773.1617.A</t>
  </si>
  <si>
    <t>BX Nam Đàn - QL46 - QL1A - BX Quy Đạt &lt;A&gt;</t>
  </si>
  <si>
    <t>3773.1620.A</t>
  </si>
  <si>
    <t>3773.1915.A</t>
  </si>
  <si>
    <t>BX Con Cuông - QL7 - QL1A - BX Ba Đồn &lt;A&gt;</t>
  </si>
  <si>
    <t>3773.1916.A</t>
  </si>
  <si>
    <t>BX Con Cuông - QL7 - QL1A - QL12A - QL1 - BX Tiến Hóa</t>
  </si>
  <si>
    <t>3773.1917.A</t>
  </si>
  <si>
    <t>BX Con Cuông - QL7 - QL1A - BX Quy Đạt &lt;A&gt;</t>
  </si>
  <si>
    <t>3773.1918.A</t>
  </si>
  <si>
    <t>(A): BX Lệ Thủy -QL1A - QL7 - BX Con Cuông</t>
  </si>
  <si>
    <t>3773.1920.A</t>
  </si>
  <si>
    <t>3773.2111.A</t>
  </si>
  <si>
    <t>Quỳ Hợp</t>
  </si>
  <si>
    <t>BX Quỳ Hợp - QL48 - QL1A - BX Đồng Hới &lt;A&gt;</t>
  </si>
  <si>
    <t>3773.2115.A</t>
  </si>
  <si>
    <t>BX Quỳ Hợp - QL48 - QL1A - BX Ba Đồn &lt;A&gt;</t>
  </si>
  <si>
    <t>3773.2116.A</t>
  </si>
  <si>
    <t>BX Quỳ Hợp - QL48 - QL1A - QL12A - QL1 - BX Tiến Hóa</t>
  </si>
  <si>
    <t>3773.2117.A</t>
  </si>
  <si>
    <t>BX Quỳ Hợp - QL48 - QL1A - BX Quy Đạt &lt;A&gt;</t>
  </si>
  <si>
    <t>3773.2118.A</t>
  </si>
  <si>
    <t>(A): BX Lệ Thủy - QL1A - QL7 - BX Quỳ Hợp</t>
  </si>
  <si>
    <t>3773.2120.A</t>
  </si>
  <si>
    <t>3773.2516.A</t>
  </si>
  <si>
    <t>Phía Bắc TP Vinh</t>
  </si>
  <si>
    <t>BX Phía Bắc TP Vinh – Đường gom dân sinh – Đ.Đặng Thái Mai – Đ.Tránh Vinh (QL1A) - QL12A - QL1 - BX Tiến Hóa</t>
  </si>
  <si>
    <t>3773.2517.A</t>
  </si>
  <si>
    <t>BX Phía Bắc TP Vinh – Đường gom dân sinh – Đ.Đặng Thái Mai – Đ.Tránh Vinh (QL1A) - BX Quy Đạt &lt;A&gt;</t>
  </si>
  <si>
    <t>3773.2520.A</t>
  </si>
  <si>
    <t>3773.5116.A</t>
  </si>
  <si>
    <t>BX Tân Kỳ - QL7 - QL1A - QL12A - QL1 - BX Tiến Hóa</t>
  </si>
  <si>
    <t>3773.5117.A</t>
  </si>
  <si>
    <t>BX Tân Kỳ - QL7 - QL1A - BX Quy Đạt &lt;A&gt;</t>
  </si>
  <si>
    <t>3773.5118.A</t>
  </si>
  <si>
    <t>(A): BX Lệ Thủy - QL1A - QL7 - BX Tân Kỳ</t>
  </si>
  <si>
    <t>3773.5120.A</t>
  </si>
  <si>
    <t>3773.5311.A</t>
  </si>
  <si>
    <t>Cửa Lò</t>
  </si>
  <si>
    <t>BX Cửa Lò - QL46 - QL1A - BX Đồng Hới &lt;A&gt;</t>
  </si>
  <si>
    <t>3773.5315.A</t>
  </si>
  <si>
    <t>BX Cửa Lò - QL46 - QL1A - BX Ba Đồn &lt;A&gt;</t>
  </si>
  <si>
    <t>3773.5316.A</t>
  </si>
  <si>
    <t>BX Cửa Lò - QL46 - QL1A - QL12A - QL1 - BX Tiến Hóa</t>
  </si>
  <si>
    <t>3773.5317.A</t>
  </si>
  <si>
    <t>BX Cửa Lò - QL46 - QL1A - BX Quy Đạt &lt;A&gt;</t>
  </si>
  <si>
    <t>3773.5318.A</t>
  </si>
  <si>
    <t>(A): BX Lệ Thủy -QL1A - QL46 - BX Cửa Lò</t>
  </si>
  <si>
    <t>3773.5320.A</t>
  </si>
  <si>
    <t>7376.1111.A</t>
  </si>
  <si>
    <t>Quảng Ngãi</t>
  </si>
  <si>
    <t>BX Quảng Ngãi - QL1 - BX Đồng Hới</t>
  </si>
  <si>
    <t>7382.1511.A</t>
  </si>
  <si>
    <t>BX  KonTum - đường Hồ Chí Minh - QL14B - QL1A - BX Ba Đồn</t>
  </si>
  <si>
    <t>7382.1515.A</t>
  </si>
  <si>
    <t>Kon Plông</t>
  </si>
  <si>
    <t>BX KonPlông - QL24 - đường Hồ Chí Minh - QL14B - QL1A - BX Ba Đồn</t>
  </si>
  <si>
    <t xml:space="preserve">BX Bắc Kạn - QL3 - QL3 mới - QL1A - BX Đồng Hới </t>
  </si>
  <si>
    <t xml:space="preserve">BIỂU ĐỒ CHẠY XE </t>
  </si>
  <si>
    <t>(DO SỞ GTVT NƠI ĐI XÂY DỰNG VÀ NIÊM YẾT)</t>
  </si>
  <si>
    <t>STT</t>
  </si>
  <si>
    <t>Giờ xe xuất bến các ngày trong tháng</t>
  </si>
  <si>
    <t>Ngày 1</t>
  </si>
  <si>
    <t>Ngày 2</t>
  </si>
  <si>
    <t>Ngày 3</t>
  </si>
  <si>
    <t>Ngày 4</t>
  </si>
  <si>
    <t>Ngày 31</t>
  </si>
  <si>
    <t>Nơi đến</t>
  </si>
  <si>
    <t>……</t>
  </si>
  <si>
    <r>
      <t>Ghi chú:</t>
    </r>
    <r>
      <rPr>
        <sz val="14"/>
        <color indexed="8"/>
        <rFont val="Times New Roman"/>
        <family val="1"/>
      </rPr>
      <t xml:space="preserve"> Những chuyến xe (gồm giờ xuất bến nơi đi và giờ xuất bến nơi đến) theo nguyên tắc phân biệt mầu: </t>
    </r>
  </si>
  <si>
    <t>+ Mầu xanh là có doanh nghiệp, hợp tác xã đang khai thác;</t>
  </si>
  <si>
    <t>+ Mầu trắng là chưa có doanh nghiệp, hợp tác xã khai thác;</t>
  </si>
  <si>
    <t xml:space="preserve">+ Mầu vàng là có doanh nghiệp, hợp tác xã đã đăng ký khai thác Sở đang kiểm tra Hồ sơ. </t>
  </si>
  <si>
    <t>Nơi đi</t>
  </si>
  <si>
    <t>Ngày 5</t>
  </si>
  <si>
    <t>Ngày 6</t>
  </si>
  <si>
    <t>Ngày 7</t>
  </si>
  <si>
    <t>Ngày 8</t>
  </si>
  <si>
    <t>Ngày 9</t>
  </si>
  <si>
    <t>Ngày 10</t>
  </si>
  <si>
    <t>Ngày 11</t>
  </si>
  <si>
    <t>Ngày 12</t>
  </si>
  <si>
    <t>Ngày 13</t>
  </si>
  <si>
    <t>Ngày 14</t>
  </si>
  <si>
    <t>Ngày 15</t>
  </si>
  <si>
    <t>Ngày 16</t>
  </si>
  <si>
    <t>Ngày 17</t>
  </si>
  <si>
    <t>Ngày 18</t>
  </si>
  <si>
    <t>Ngày 19</t>
  </si>
  <si>
    <t>Ngày 20</t>
  </si>
  <si>
    <t>Ngày 21</t>
  </si>
  <si>
    <t>Ngày 22</t>
  </si>
  <si>
    <t>Ngày 23</t>
  </si>
  <si>
    <t>Ngày 24</t>
  </si>
  <si>
    <t>Ngày 25</t>
  </si>
  <si>
    <t>Ngày 26</t>
  </si>
  <si>
    <t>Ngày 27</t>
  </si>
  <si>
    <t>Ngày 28</t>
  </si>
  <si>
    <t>Ngày 29</t>
  </si>
  <si>
    <t>Ngày 30</t>
  </si>
  <si>
    <t>- Mã số tuyến:</t>
  </si>
  <si>
    <t>Phía Bắc Vinh</t>
  </si>
  <si>
    <t>3773.2511.A</t>
  </si>
  <si>
    <t>3773.2515.A</t>
  </si>
  <si>
    <t>Phú Thành</t>
  </si>
  <si>
    <t>Doanh nghiệp</t>
  </si>
  <si>
    <t>Văn bản</t>
  </si>
  <si>
    <t>Số chuyến</t>
  </si>
  <si>
    <t>Huy Hoàng</t>
  </si>
  <si>
    <t>Khánh Hồng</t>
  </si>
  <si>
    <t>Năm Giang</t>
  </si>
  <si>
    <t>Hoàng Chung</t>
  </si>
  <si>
    <t>Thành Phát</t>
  </si>
  <si>
    <t>Tiến Đạt</t>
  </si>
  <si>
    <t>Sông Gianh</t>
  </si>
  <si>
    <t>Hải Vân</t>
  </si>
  <si>
    <t>Lý Hòa</t>
  </si>
  <si>
    <t>An Hoàng Linh</t>
  </si>
  <si>
    <t>Tổng số:</t>
  </si>
  <si>
    <t>Số 1 Đà Nẵng</t>
  </si>
  <si>
    <t>Phong Phú</t>
  </si>
  <si>
    <t>Lệ Ninh</t>
  </si>
  <si>
    <t>Kiến Giang</t>
  </si>
  <si>
    <t>Liên Chiểu</t>
  </si>
  <si>
    <t>Cẩm Lệ</t>
  </si>
  <si>
    <t>DVVT Gia Lai</t>
  </si>
  <si>
    <t>Đinh Gia Phát</t>
  </si>
  <si>
    <t>Hùng Thắng</t>
  </si>
  <si>
    <t>Đồng Tâm</t>
  </si>
  <si>
    <t>Minh Huy</t>
  </si>
  <si>
    <t>Công ty Ô tô</t>
  </si>
  <si>
    <t>Đại Duy</t>
  </si>
  <si>
    <t>Trung Nam</t>
  </si>
  <si>
    <t>Duy Tùng</t>
  </si>
  <si>
    <t>Trường Thịnh</t>
  </si>
  <si>
    <t>Phước Long</t>
  </si>
  <si>
    <t>Trường Anh</t>
  </si>
  <si>
    <t>Thanh Sang</t>
  </si>
  <si>
    <t>Nam Gianh</t>
  </si>
  <si>
    <t>HTX Tiến Đạt</t>
  </si>
  <si>
    <t>Ô tô Huế</t>
  </si>
  <si>
    <t>Hòa Quang</t>
  </si>
  <si>
    <t>Miền Tây</t>
  </si>
  <si>
    <t>3773.2518.A</t>
  </si>
  <si>
    <t>Thành An</t>
  </si>
  <si>
    <t>Trung Minh</t>
  </si>
  <si>
    <t>Bình Minh</t>
  </si>
  <si>
    <t>HTX Nghệ An</t>
  </si>
  <si>
    <t>- Tên tuyến:Nghệ An-Quảng Bình</t>
  </si>
  <si>
    <t>- Cự ly tuyến:207km</t>
  </si>
  <si>
    <t>Số 1900 ngày 13/10/2014 9h15 điều chỉnh sang 8h30 số 2198 ngày 20/11/2014</t>
  </si>
  <si>
    <t>- Tổng số chuyến xe/ngày/tháng: 720</t>
  </si>
  <si>
    <t>Thông báo số 1428 ngày 20/6/2018 nốt tại BX đồng Hới 11h00- A Hợp đánh nhầm 11h30. vì 11h30 đã có, số 380 ngày 13/2/2018</t>
  </si>
  <si>
    <t>- Hành trình tuyến:(A): BX Chợ Vinh - QL12A - QL1 - BX Tiến Hóa</t>
  </si>
  <si>
    <t>- Tổng số chuyến xe/ngày/tháng: 120</t>
  </si>
  <si>
    <t>- Tổng số chuyến xe/ngày/tháng: 60</t>
  </si>
  <si>
    <t>- Bến xe đi:Chợ Vinh;                 Bến xe đến: Tiến Hóa</t>
  </si>
  <si>
    <t>- Bến xe đi:Đô Lương;                 Bến xe đến: Đồng Hới</t>
  </si>
  <si>
    <t>- Hành trình tuyến:BX Đô Lương - QL7 - QL1A - BX Đồng Hới &lt;A&gt;</t>
  </si>
  <si>
    <t>- Cự ly tuyến:270km</t>
  </si>
  <si>
    <t>- Bến xe đi:Đô Lương;                 Bến xe đến: Ba Đồn</t>
  </si>
  <si>
    <t>- Hành trình tuyến:BX Đô Lương-QL7-QL1A-BX Ba Đồn</t>
  </si>
  <si>
    <t>- Cự ly tuyến:217km</t>
  </si>
  <si>
    <t>- Tổng số chuyến xe/ngày/tháng: 300</t>
  </si>
  <si>
    <t>- Bến xe đi:Sơn Hải;                 Bến xe đến: Ba Đồn</t>
  </si>
  <si>
    <t>- Hành trình tuyến:BX Sơn Hải - QL1 - BX Ba Đồn &lt;A&gt;</t>
  </si>
  <si>
    <t>- Cự ly tuyến:220km</t>
  </si>
  <si>
    <t>- Bến xe đi:Tân Kỳ;                 Bến xe đến: Đồng Hới</t>
  </si>
  <si>
    <t>- Hành trình tuyến:BX Lạt Tân Kỳ - QL1 - BX Đồng Hới &lt;A&gt;</t>
  </si>
  <si>
    <t>- Bến xe đi:Tân Kỳ;                 Bến xe đến: Ba Đồn</t>
  </si>
  <si>
    <t>- Hành trình tuyến:BX Lạt Tân Kỳ - QL1 - BX Ba Đồn &lt;A&gt;</t>
  </si>
  <si>
    <t>- Bến xe đi:[Lạt];                 Bến xe đến: Đồng Hới</t>
  </si>
  <si>
    <t>- Bến xe đi:[Lạt];                 Bến xe đến: Ba Đồn</t>
  </si>
  <si>
    <t>- Tên tuyến:Quảng Bình - Nghệ An</t>
  </si>
  <si>
    <t>- Bến xe đi: Ba Đồn                 Bến xe đến: Phía Bắc Vinh;</t>
  </si>
  <si>
    <t>- Hành trình tuyến: BX Ba Đồn - QL1 - BX Vinh -   &lt;A&gt;</t>
  </si>
  <si>
    <t>BX Đồng Hới - QL1 -Trần Hưng Đạo - BX Móng Cái &lt;A&gt;</t>
  </si>
  <si>
    <t>BX Đồng Hới - QL1 - QL10 - BX Thượng Lý</t>
  </si>
  <si>
    <t>BX Đồng Hới - QL1 - Trần Hưng Đạo - BX Bắc Vinh &lt;A&gt;</t>
  </si>
  <si>
    <t>BX Ba Đồn - QL1 - BX Bắc Vinh &lt;A&gt;</t>
  </si>
  <si>
    <t>BX Đồng Hới - QL1 - Trần Hưng Đạo - BX Chợ Vinh &lt;A&gt;</t>
  </si>
  <si>
    <t xml:space="preserve">BX Lệ Thủy - QL1 - BX Bắc Vinh &lt;A&gt; </t>
  </si>
  <si>
    <t>BX Ba Đồn - QL1 - BX Chợ Vinh &lt;A&gt;</t>
  </si>
  <si>
    <t>BX Quy Đạt - QL1 - BX Chợ Vinh &lt;A&gt;</t>
  </si>
  <si>
    <t>BX Lệ Thủy - QL1 - BX Chợ Vinh &lt;A&gt;</t>
  </si>
  <si>
    <t>BX Ba Đồn - QL1 - BX Nghĩa Đàn &lt;A&gt;</t>
  </si>
  <si>
    <t>BX Đồng Hới - QL1 - QL46 - BX Nam Đàn</t>
  </si>
  <si>
    <t>BX Ba Đồn - QL1 - BX Hà Tĩnh &lt;A&gt;</t>
  </si>
  <si>
    <t>BX Đồng Hới - QL1A - Hầm Đèo Hải Vân - Tạ Quang Bửu - Tôn Đức Thắng - BX Trung tâm Đà Nẵng &lt;A&gt;</t>
  </si>
  <si>
    <t>BX Hoàn Lão - QL1A - Hầm Đèo Hải Vân - Tạ Quang Bửu - Tôn Đức Thắng - BX Trung tâm Đà Nẵng &lt;A&gt;</t>
  </si>
  <si>
    <t>BX Ba Đồn - QL1A - Hầm Đèo Hải Vân - Tạ Quang Bửu - Nguyễn Văn Cừ - Tôn Đức Thắng - BX Trung tâm Đà Nẵng &lt;A&gt;</t>
  </si>
  <si>
    <t>BX Đồng Lê - QL1A - Hầm Đèo Hải Vân - Tạ Quang Bửu - Nguyễn Văn Cừ - Tôn Đức Thắng - BX Trung tâm Đà Nẵng &lt;A&gt;</t>
  </si>
  <si>
    <t>BX Lệ Thủy - QL1A - Hầm Đèo Hải Vân - Tạ Quang Bửu - Nguyễn Văn Cừ - Tôn Đức Thắng - BX Trung tâm Đà Nẵng &lt;A&gt;</t>
  </si>
  <si>
    <t>BX Tiến Hóa - QL1A - Hầm Đèo Hải Vân - Tạ Quang Bửu - Nguyễn Văn Cừ - Tôn Đức Thắng - BX Trung tâm Đà Nẵng &lt;A&gt;</t>
  </si>
  <si>
    <t>BX Quy Đạt - Đường Hồ Chí Minh - Ngã Tư Sòng - QL1A - Hầm Đèo Hải Vân - Tạ Quang Bửu - Nguyễn Văn Cừ - Tôn Đức Thắng - BX Trung tâm Đà Nẵng &lt;A&gt;</t>
  </si>
  <si>
    <t>BX Ba Đồn - QL1 - BX Miền Đông &lt;A&gt;</t>
  </si>
  <si>
    <t>BX Đồng Lê - QL12A - QL1 - BX Miền Đông &lt;A&gt;</t>
  </si>
  <si>
    <t>BX Ba Đồn - QL1 - BX Bình Dương &lt;A&gt;</t>
  </si>
  <si>
    <t xml:space="preserve">BX Ba Đồn - QL 1 - QL 13 - BX Bình Dương &lt;B&gt; </t>
  </si>
  <si>
    <t xml:space="preserve"> BX Đồng Lê - QL1 - BX Bình Dương &lt;A&gt;</t>
  </si>
  <si>
    <t xml:space="preserve">BX Đồng Lê - QL 12- QL 1 - QL 13 - BX Bình Dương &lt;B&gt; </t>
  </si>
  <si>
    <t>BX Đồng Hới - QL1 - BX Đồng Nai &lt;A&gt;</t>
  </si>
  <si>
    <t xml:space="preserve">BX Đồng Hới  - QL1 - QL14 - QL1 - BX Ngã Tư Ga &lt;A&gt; </t>
  </si>
  <si>
    <t>BX Lệ Thủy - QL1 - BX Miền Đông &lt;A&gt;</t>
  </si>
  <si>
    <t>BX Ba Đồn  - QL1 - QL14 - QL1 - BX Ngã Tư Ga &lt;A&gt;</t>
  </si>
  <si>
    <t>BX Quy Đạt - Đường Hồ Chí Minh - QL1 - QL14 - QL1 - BX Ngã Tư Ga &lt;A&gt;</t>
  </si>
  <si>
    <t>BX Ba Đồn - QL1A - QL 51 - Đ. 3/2 - LHP - NKKN - BX Vũng Tàu &lt;A&gt;</t>
  </si>
  <si>
    <t xml:space="preserve">BX Đồng Hới - QL1A - BX phía Bắc Huế &lt;A&gt; </t>
  </si>
  <si>
    <t>BX Ba Đồn - QL1A - BX phía Bắc Huế &lt;A&gt;</t>
  </si>
  <si>
    <t xml:space="preserve">BX Ba Đồn - QL1A -QL49 - BX A Lưới &lt;A&gt; </t>
  </si>
  <si>
    <t xml:space="preserve">BX Lệ Thủy - QL1A - BX phía Bắc Huế &lt;A&gt;  </t>
  </si>
  <si>
    <t>BX Ba Đồn - QL1A - BX Quy Nhơn &lt;A&gt;</t>
  </si>
  <si>
    <t>BX Ba Đồn - QL1 - BX Gia Lai &lt;A&gt;</t>
  </si>
  <si>
    <t>BX Lệ Thủy  - QL1 - QL19 - BX Đức Long &lt;A&gt;</t>
  </si>
  <si>
    <t>BX Đồng Hới - Trần Hưng Đạo - QL1 - BX Kon Tum &lt;A&gt;</t>
  </si>
  <si>
    <t xml:space="preserve">BX Ba Đồn - QL1A - QL14 - ĐT741 - BX Thành Công Phước Long &lt;A&gt; </t>
  </si>
  <si>
    <t xml:space="preserve">BX Lệ Thủy - QL1A - QL14 - ĐT741 - Chi nhánh BX TX Phước Long &lt;A&gt; </t>
  </si>
  <si>
    <t xml:space="preserve">BX Đồng Hới - QL1 - đường cao tốc Pháp Vân - Đường vành đai 3 - đường Phạm Văn Đồng - QL18 –BX Bắc Ninh &lt;A&gt; </t>
  </si>
  <si>
    <r>
      <t>Ghi chú:</t>
    </r>
    <r>
      <rPr>
        <sz val="14"/>
        <rFont val="Times New Roman"/>
        <family val="1"/>
      </rPr>
      <t xml:space="preserve"> Những chuyến xe (gồm giờ xuất bến nơi đi và giờ xuất bến nơi đến) theo nguyên tắc phân biệt mầu: </t>
    </r>
  </si>
  <si>
    <t>HTX Thăng Long</t>
  </si>
  <si>
    <t>14h30 TB ngừng số 58/HTX ngày 07/5/2019</t>
  </si>
  <si>
    <t>Tuyên Minh</t>
  </si>
  <si>
    <t>1071 ngày 07/5/2019</t>
  </si>
  <si>
    <t>3298 ngày 05/12/2018</t>
  </si>
  <si>
    <t>TB ngừng số 12/TB/CT ngày 09/5/2019</t>
  </si>
  <si>
    <t>Nốt Không có xe hoạt động</t>
  </si>
  <si>
    <t>37/HTX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</si>
</sst>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1" x14ac:knownFonts="1">
    <font>
      <sz val="12"/>
      <color theme="1"/>
      <name val="Times New Roman"/>
      <family val="2"/>
    </font>
    <font>
      <sz val="10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  <charset val="163"/>
    </font>
    <font>
      <sz val="9"/>
      <name val="Times New Roman"/>
      <family val="1"/>
      <charset val="163"/>
    </font>
    <font>
      <b/>
      <sz val="12"/>
      <color indexed="10"/>
      <name val="Times New Roman"/>
      <family val="1"/>
      <charset val="163"/>
    </font>
    <font>
      <sz val="9"/>
      <color indexed="8"/>
      <name val="Times New Roman"/>
      <family val="1"/>
    </font>
    <font>
      <sz val="12"/>
      <color indexed="8"/>
      <name val="Times New Roman"/>
      <family val="1"/>
    </font>
    <font>
      <b/>
      <sz val="9"/>
      <color indexed="8"/>
      <name val="Times New Roman"/>
      <family val="1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sz val="13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i/>
      <sz val="14"/>
      <color indexed="8"/>
      <name val="Times New Roman"/>
      <family val="1"/>
    </font>
    <font>
      <sz val="8"/>
      <name val="Times New Roman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B0F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13"/>
      <color rgb="FFFF0000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9"/>
      <color rgb="FFFF000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2"/>
      <color rgb="FF00B0F0"/>
      <name val="Times New Roman"/>
      <family val="2"/>
    </font>
    <font>
      <b/>
      <sz val="11"/>
      <color rgb="FF00B0F0"/>
      <name val="Times New Roman"/>
      <family val="2"/>
    </font>
    <font>
      <sz val="11"/>
      <color rgb="FF00B0F0"/>
      <name val="Times New Roman"/>
      <family val="2"/>
    </font>
    <font>
      <sz val="12"/>
      <color rgb="FF00B0F0"/>
      <name val="Times New Roman"/>
      <family val="1"/>
    </font>
    <font>
      <b/>
      <sz val="11"/>
      <color rgb="FF00B0F0"/>
      <name val="Times New Roman"/>
      <family val="1"/>
    </font>
    <font>
      <sz val="12"/>
      <color rgb="FFFF0000"/>
      <name val="Times New Roman"/>
      <family val="2"/>
    </font>
    <font>
      <sz val="11"/>
      <color theme="1"/>
      <name val="Times New Roman"/>
      <family val="2"/>
    </font>
    <font>
      <sz val="12"/>
      <color theme="0"/>
      <name val="Times New Roman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320">
    <xf numFmtId="0" fontId="0" fillId="0" borderId="0" xfId="0"/>
    <xf numFmtId="0" fontId="1" fillId="0" borderId="0" xfId="0" applyFont="1" applyFill="1"/>
    <xf numFmtId="0" fontId="6" fillId="2" borderId="1" xfId="0" applyFont="1" applyFill="1" applyBorder="1" applyAlignment="1">
      <alignment horizontal="center"/>
    </xf>
    <xf numFmtId="0" fontId="4" fillId="0" borderId="0" xfId="0" applyFont="1" applyFill="1"/>
    <xf numFmtId="0" fontId="8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0" fontId="1" fillId="0" borderId="1" xfId="0" applyFont="1" applyFill="1" applyBorder="1"/>
    <xf numFmtId="0" fontId="1" fillId="0" borderId="2" xfId="0" applyFont="1" applyFill="1" applyBorder="1"/>
    <xf numFmtId="0" fontId="10" fillId="0" borderId="0" xfId="0" applyFont="1" applyAlignment="1">
      <alignment horizontal="center" wrapText="1"/>
    </xf>
    <xf numFmtId="0" fontId="7" fillId="3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17" fillId="0" borderId="3" xfId="0" applyFont="1" applyBorder="1" applyAlignment="1">
      <alignment horizontal="center" vertical="center" wrapText="1"/>
    </xf>
    <xf numFmtId="20" fontId="17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20" fontId="18" fillId="0" borderId="5" xfId="0" applyNumberFormat="1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/>
    </xf>
    <xf numFmtId="0" fontId="15" fillId="0" borderId="7" xfId="0" applyFont="1" applyBorder="1" applyAlignment="1">
      <alignment horizontal="center" vertical="center" wrapText="1"/>
    </xf>
    <xf numFmtId="0" fontId="11" fillId="0" borderId="0" xfId="0" quotePrefix="1" applyFont="1" applyAlignment="1">
      <alignment vertical="center"/>
    </xf>
    <xf numFmtId="0" fontId="11" fillId="0" borderId="0" xfId="0" quotePrefix="1" applyFont="1"/>
    <xf numFmtId="0" fontId="13" fillId="0" borderId="0" xfId="0" quotePrefix="1" applyNumberFormat="1" applyFont="1" applyAlignment="1">
      <alignment vertical="center"/>
    </xf>
    <xf numFmtId="0" fontId="14" fillId="0" borderId="0" xfId="0" quotePrefix="1" applyFont="1" applyAlignment="1">
      <alignment vertical="center"/>
    </xf>
    <xf numFmtId="0" fontId="14" fillId="0" borderId="0" xfId="0" quotePrefix="1" applyNumberFormat="1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4" borderId="0" xfId="0" applyFill="1"/>
    <xf numFmtId="0" fontId="1" fillId="4" borderId="0" xfId="0" applyFont="1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0" fillId="2" borderId="0" xfId="0" applyFill="1"/>
    <xf numFmtId="0" fontId="1" fillId="2" borderId="0" xfId="0" applyFont="1" applyFill="1"/>
    <xf numFmtId="3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17" fillId="4" borderId="5" xfId="0" applyFont="1" applyFill="1" applyBorder="1" applyAlignment="1">
      <alignment horizontal="center" vertical="center" wrapText="1"/>
    </xf>
    <xf numFmtId="20" fontId="18" fillId="4" borderId="5" xfId="0" applyNumberFormat="1" applyFont="1" applyFill="1" applyBorder="1" applyAlignment="1">
      <alignment horizontal="center" vertical="center" wrapText="1"/>
    </xf>
    <xf numFmtId="0" fontId="18" fillId="4" borderId="5" xfId="0" applyNumberFormat="1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20" fontId="18" fillId="5" borderId="5" xfId="0" applyNumberFormat="1" applyFont="1" applyFill="1" applyBorder="1" applyAlignment="1">
      <alignment horizontal="center" vertical="center" wrapText="1"/>
    </xf>
    <xf numFmtId="0" fontId="18" fillId="5" borderId="5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7" fillId="0" borderId="3" xfId="0" applyFont="1" applyFill="1" applyBorder="1" applyAlignment="1">
      <alignment horizontal="center" vertical="center" wrapText="1"/>
    </xf>
    <xf numFmtId="20" fontId="17" fillId="0" borderId="3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0" fillId="6" borderId="0" xfId="0" applyFill="1"/>
    <xf numFmtId="0" fontId="17" fillId="0" borderId="5" xfId="0" applyFont="1" applyFill="1" applyBorder="1" applyAlignment="1">
      <alignment horizontal="center" vertical="center" wrapText="1"/>
    </xf>
    <xf numFmtId="20" fontId="18" fillId="0" borderId="5" xfId="0" applyNumberFormat="1" applyFont="1" applyFill="1" applyBorder="1" applyAlignment="1">
      <alignment horizontal="center" vertical="center" wrapText="1"/>
    </xf>
    <xf numFmtId="0" fontId="21" fillId="0" borderId="0" xfId="0" applyFont="1" applyFill="1"/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14" fillId="0" borderId="0" xfId="0" quotePrefix="1" applyFont="1" applyFill="1" applyAlignment="1">
      <alignment vertical="center"/>
    </xf>
    <xf numFmtId="0" fontId="14" fillId="0" borderId="0" xfId="0" quotePrefix="1" applyNumberFormat="1" applyFont="1" applyFill="1" applyAlignment="1">
      <alignment vertical="center"/>
    </xf>
    <xf numFmtId="0" fontId="13" fillId="0" borderId="0" xfId="0" quotePrefix="1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6" xfId="0" applyFont="1" applyFill="1" applyBorder="1" applyAlignment="1">
      <alignment horizontal="centerContinuous" vertical="center"/>
    </xf>
    <xf numFmtId="0" fontId="0" fillId="0" borderId="6" xfId="0" applyFill="1" applyBorder="1" applyAlignment="1">
      <alignment horizontal="centerContinuous"/>
    </xf>
    <xf numFmtId="0" fontId="17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20" fontId="17" fillId="0" borderId="0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0" fontId="17" fillId="0" borderId="5" xfId="0" applyNumberFormat="1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Continuous" vertical="center"/>
    </xf>
    <xf numFmtId="20" fontId="17" fillId="0" borderId="5" xfId="0" applyNumberFormat="1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right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3" fontId="26" fillId="0" borderId="1" xfId="0" applyNumberFormat="1" applyFont="1" applyFill="1" applyBorder="1" applyAlignment="1">
      <alignment horizontal="center" vertical="center" wrapText="1"/>
    </xf>
    <xf numFmtId="3" fontId="26" fillId="4" borderId="1" xfId="0" applyNumberFormat="1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2" borderId="0" xfId="0" applyFont="1" applyFill="1"/>
    <xf numFmtId="0" fontId="27" fillId="4" borderId="0" xfId="0" applyFont="1" applyFill="1"/>
    <xf numFmtId="0" fontId="28" fillId="2" borderId="0" xfId="0" applyFont="1" applyFill="1"/>
    <xf numFmtId="0" fontId="28" fillId="0" borderId="0" xfId="0" applyFont="1" applyFill="1"/>
    <xf numFmtId="0" fontId="28" fillId="4" borderId="0" xfId="0" applyFont="1" applyFill="1"/>
    <xf numFmtId="0" fontId="29" fillId="0" borderId="0" xfId="0" quotePrefix="1" applyFont="1" applyAlignment="1">
      <alignment vertical="center"/>
    </xf>
    <xf numFmtId="0" fontId="30" fillId="0" borderId="0" xfId="0" applyFont="1"/>
    <xf numFmtId="0" fontId="29" fillId="0" borderId="0" xfId="0" quotePrefix="1" applyNumberFormat="1" applyFont="1" applyAlignment="1">
      <alignment vertical="center"/>
    </xf>
    <xf numFmtId="0" fontId="31" fillId="0" borderId="0" xfId="0" quotePrefix="1" applyNumberFormat="1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3" fillId="0" borderId="0" xfId="0" applyFont="1" applyFill="1" applyAlignment="1">
      <alignment horizontal="right" vertical="center"/>
    </xf>
    <xf numFmtId="0" fontId="32" fillId="2" borderId="0" xfId="0" applyFont="1" applyFill="1" applyAlignment="1">
      <alignment horizontal="right" vertical="center"/>
    </xf>
    <xf numFmtId="0" fontId="32" fillId="4" borderId="0" xfId="0" applyFont="1" applyFill="1" applyAlignment="1">
      <alignment horizontal="right" vertical="center"/>
    </xf>
    <xf numFmtId="0" fontId="35" fillId="2" borderId="1" xfId="0" applyFont="1" applyFill="1" applyBorder="1" applyAlignment="1">
      <alignment horizontal="right"/>
    </xf>
    <xf numFmtId="0" fontId="36" fillId="4" borderId="1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2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6" fillId="0" borderId="0" xfId="0" applyFont="1" applyFill="1"/>
    <xf numFmtId="0" fontId="37" fillId="0" borderId="0" xfId="0" applyFont="1" applyFill="1"/>
    <xf numFmtId="0" fontId="37" fillId="2" borderId="0" xfId="0" applyFont="1" applyFill="1"/>
    <xf numFmtId="0" fontId="37" fillId="4" borderId="0" xfId="0" applyFont="1" applyFill="1"/>
    <xf numFmtId="0" fontId="37" fillId="2" borderId="0" xfId="0" applyFont="1" applyFill="1" applyAlignment="1">
      <alignment horizontal="right" vertical="center"/>
    </xf>
    <xf numFmtId="0" fontId="37" fillId="2" borderId="0" xfId="0" applyFont="1" applyFill="1" applyAlignment="1">
      <alignment vertical="center"/>
    </xf>
    <xf numFmtId="0" fontId="34" fillId="2" borderId="1" xfId="0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1" fillId="0" borderId="0" xfId="0" quotePrefix="1" applyFont="1" applyFill="1" applyAlignment="1">
      <alignment vertical="center"/>
    </xf>
    <xf numFmtId="0" fontId="11" fillId="0" borderId="0" xfId="0" quotePrefix="1" applyFont="1" applyFill="1"/>
    <xf numFmtId="0" fontId="17" fillId="7" borderId="5" xfId="0" applyFont="1" applyFill="1" applyBorder="1" applyAlignment="1">
      <alignment horizontal="center" vertical="center" wrapText="1"/>
    </xf>
    <xf numFmtId="20" fontId="18" fillId="7" borderId="5" xfId="0" applyNumberFormat="1" applyFont="1" applyFill="1" applyBorder="1" applyAlignment="1">
      <alignment horizontal="center" vertical="center" wrapText="1"/>
    </xf>
    <xf numFmtId="0" fontId="18" fillId="7" borderId="5" xfId="0" applyNumberFormat="1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20" fontId="17" fillId="7" borderId="3" xfId="0" applyNumberFormat="1" applyFont="1" applyFill="1" applyBorder="1" applyAlignment="1">
      <alignment horizontal="center" vertical="center" wrapText="1"/>
    </xf>
    <xf numFmtId="0" fontId="0" fillId="7" borderId="0" xfId="0" applyFill="1"/>
    <xf numFmtId="0" fontId="30" fillId="0" borderId="0" xfId="0" applyFont="1" applyFill="1"/>
    <xf numFmtId="0" fontId="15" fillId="0" borderId="6" xfId="0" applyFont="1" applyFill="1" applyBorder="1" applyAlignment="1">
      <alignment horizontal="centerContinuous" vertical="center"/>
    </xf>
    <xf numFmtId="20" fontId="17" fillId="7" borderId="5" xfId="0" applyNumberFormat="1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20" fontId="17" fillId="7" borderId="4" xfId="0" applyNumberFormat="1" applyFont="1" applyFill="1" applyBorder="1" applyAlignment="1">
      <alignment horizontal="center" vertical="center" wrapText="1"/>
    </xf>
    <xf numFmtId="0" fontId="38" fillId="7" borderId="8" xfId="0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20" fontId="38" fillId="0" borderId="5" xfId="0" applyNumberFormat="1" applyFont="1" applyFill="1" applyBorder="1" applyAlignment="1">
      <alignment horizontal="center" vertical="center" wrapText="1"/>
    </xf>
    <xf numFmtId="0" fontId="38" fillId="7" borderId="5" xfId="0" applyFont="1" applyFill="1" applyBorder="1" applyAlignment="1">
      <alignment horizontal="center" vertical="center" wrapText="1"/>
    </xf>
    <xf numFmtId="20" fontId="38" fillId="7" borderId="5" xfId="0" applyNumberFormat="1" applyFont="1" applyFill="1" applyBorder="1" applyAlignment="1">
      <alignment horizontal="center" vertical="center" wrapText="1"/>
    </xf>
    <xf numFmtId="0" fontId="37" fillId="7" borderId="0" xfId="0" applyFont="1" applyFill="1"/>
    <xf numFmtId="0" fontId="31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horizontal="centerContinuous" vertical="center"/>
    </xf>
    <xf numFmtId="0" fontId="37" fillId="0" borderId="0" xfId="0" applyFont="1" applyFill="1" applyAlignment="1">
      <alignment horizontal="centerContinuous"/>
    </xf>
    <xf numFmtId="0" fontId="39" fillId="0" borderId="0" xfId="0" quotePrefix="1" applyFont="1" applyFill="1" applyAlignment="1">
      <alignment vertical="center"/>
    </xf>
    <xf numFmtId="0" fontId="39" fillId="0" borderId="0" xfId="0" quotePrefix="1" applyNumberFormat="1" applyFont="1" applyFill="1" applyAlignment="1">
      <alignment vertical="center"/>
    </xf>
    <xf numFmtId="0" fontId="40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1" fillId="0" borderId="6" xfId="0" applyFont="1" applyFill="1" applyBorder="1" applyAlignment="1">
      <alignment horizontal="centerContinuous" vertical="center"/>
    </xf>
    <xf numFmtId="0" fontId="37" fillId="0" borderId="6" xfId="0" applyFont="1" applyFill="1" applyBorder="1" applyAlignment="1">
      <alignment horizontal="centerContinuous"/>
    </xf>
    <xf numFmtId="0" fontId="41" fillId="0" borderId="7" xfId="0" applyFont="1" applyFill="1" applyBorder="1" applyAlignment="1">
      <alignment horizontal="center" vertical="center" wrapText="1"/>
    </xf>
    <xf numFmtId="0" fontId="38" fillId="0" borderId="3" xfId="0" applyFont="1" applyFill="1" applyBorder="1" applyAlignment="1">
      <alignment horizontal="center" vertical="center" wrapText="1"/>
    </xf>
    <xf numFmtId="20" fontId="38" fillId="0" borderId="3" xfId="0" applyNumberFormat="1" applyFont="1" applyFill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2" fillId="0" borderId="0" xfId="0" quotePrefix="1" applyFont="1" applyFill="1" applyAlignment="1">
      <alignment vertical="center"/>
    </xf>
    <xf numFmtId="0" fontId="42" fillId="0" borderId="0" xfId="0" quotePrefix="1" applyFont="1" applyFill="1"/>
    <xf numFmtId="20" fontId="38" fillId="7" borderId="8" xfId="0" applyNumberFormat="1" applyFont="1" applyFill="1" applyBorder="1" applyAlignment="1">
      <alignment horizontal="center" vertical="center" wrapText="1"/>
    </xf>
    <xf numFmtId="0" fontId="41" fillId="7" borderId="8" xfId="0" applyFont="1" applyFill="1" applyBorder="1" applyAlignment="1">
      <alignment horizontal="center" vertical="center" wrapText="1"/>
    </xf>
    <xf numFmtId="0" fontId="38" fillId="7" borderId="5" xfId="0" applyNumberFormat="1" applyFont="1" applyFill="1" applyBorder="1" applyAlignment="1">
      <alignment horizontal="center" vertical="center" wrapText="1"/>
    </xf>
    <xf numFmtId="0" fontId="38" fillId="7" borderId="3" xfId="0" applyFont="1" applyFill="1" applyBorder="1" applyAlignment="1">
      <alignment horizontal="center" vertical="center" wrapText="1"/>
    </xf>
    <xf numFmtId="20" fontId="38" fillId="7" borderId="3" xfId="0" applyNumberFormat="1" applyFont="1" applyFill="1" applyBorder="1" applyAlignment="1">
      <alignment horizontal="center" vertical="center" wrapText="1"/>
    </xf>
    <xf numFmtId="0" fontId="38" fillId="7" borderId="9" xfId="0" applyFont="1" applyFill="1" applyBorder="1" applyAlignment="1">
      <alignment horizontal="center" vertical="center" wrapText="1"/>
    </xf>
    <xf numFmtId="20" fontId="38" fillId="7" borderId="9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0" fillId="7" borderId="12" xfId="0" applyFill="1" applyBorder="1"/>
    <xf numFmtId="20" fontId="18" fillId="7" borderId="12" xfId="0" applyNumberFormat="1" applyFont="1" applyFill="1" applyBorder="1" applyAlignment="1">
      <alignment horizontal="center" vertical="center" wrapText="1"/>
    </xf>
    <xf numFmtId="0" fontId="0" fillId="7" borderId="3" xfId="0" applyFill="1" applyBorder="1"/>
    <xf numFmtId="20" fontId="17" fillId="7" borderId="8" xfId="0" applyNumberFormat="1" applyFont="1" applyFill="1" applyBorder="1" applyAlignment="1">
      <alignment horizontal="center" vertical="center" wrapText="1"/>
    </xf>
    <xf numFmtId="20" fontId="0" fillId="7" borderId="0" xfId="0" applyNumberFormat="1" applyFill="1"/>
    <xf numFmtId="0" fontId="43" fillId="0" borderId="0" xfId="0" applyFont="1" applyFill="1"/>
    <xf numFmtId="0" fontId="44" fillId="0" borderId="7" xfId="0" applyFont="1" applyFill="1" applyBorder="1" applyAlignment="1">
      <alignment horizontal="center" vertical="center" wrapText="1"/>
    </xf>
    <xf numFmtId="0" fontId="45" fillId="7" borderId="8" xfId="0" applyFont="1" applyFill="1" applyBorder="1" applyAlignment="1">
      <alignment horizontal="center" vertical="center" wrapText="1"/>
    </xf>
    <xf numFmtId="0" fontId="45" fillId="0" borderId="5" xfId="0" applyNumberFormat="1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7" fillId="7" borderId="0" xfId="0" applyFont="1" applyFill="1" applyBorder="1" applyAlignment="1">
      <alignment horizontal="center" vertical="center" wrapText="1"/>
    </xf>
    <xf numFmtId="0" fontId="45" fillId="7" borderId="0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wrapText="1"/>
    </xf>
    <xf numFmtId="20" fontId="22" fillId="7" borderId="13" xfId="0" applyNumberFormat="1" applyFont="1" applyFill="1" applyBorder="1" applyAlignment="1">
      <alignment horizontal="center" vertical="center" wrapText="1"/>
    </xf>
    <xf numFmtId="20" fontId="23" fillId="7" borderId="14" xfId="0" applyNumberFormat="1" applyFont="1" applyFill="1" applyBorder="1" applyAlignment="1">
      <alignment horizontal="center" vertical="center" wrapText="1"/>
    </xf>
    <xf numFmtId="20" fontId="23" fillId="7" borderId="0" xfId="0" applyNumberFormat="1" applyFont="1" applyFill="1" applyBorder="1" applyAlignment="1">
      <alignment horizontal="center" vertical="center" wrapText="1"/>
    </xf>
    <xf numFmtId="20" fontId="38" fillId="0" borderId="14" xfId="0" applyNumberFormat="1" applyFont="1" applyFill="1" applyBorder="1" applyAlignment="1">
      <alignment horizontal="center" vertical="center" wrapText="1"/>
    </xf>
    <xf numFmtId="20" fontId="38" fillId="0" borderId="0" xfId="0" applyNumberFormat="1" applyFont="1" applyFill="1" applyBorder="1" applyAlignment="1">
      <alignment horizontal="center" vertical="center" wrapText="1"/>
    </xf>
    <xf numFmtId="20" fontId="17" fillId="7" borderId="0" xfId="0" applyNumberFormat="1" applyFont="1" applyFill="1" applyBorder="1" applyAlignment="1">
      <alignment horizontal="center" vertical="center" wrapText="1"/>
    </xf>
    <xf numFmtId="0" fontId="45" fillId="7" borderId="5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45" fillId="7" borderId="3" xfId="0" applyNumberFormat="1" applyFont="1" applyFill="1" applyBorder="1" applyAlignment="1">
      <alignment horizontal="center" vertical="center" wrapText="1"/>
    </xf>
    <xf numFmtId="0" fontId="45" fillId="0" borderId="3" xfId="0" applyNumberFormat="1" applyFont="1" applyFill="1" applyBorder="1" applyAlignment="1">
      <alignment horizontal="center" vertical="center" wrapText="1"/>
    </xf>
    <xf numFmtId="20" fontId="18" fillId="0" borderId="0" xfId="0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20" fontId="17" fillId="0" borderId="9" xfId="0" applyNumberFormat="1" applyFont="1" applyFill="1" applyBorder="1" applyAlignment="1">
      <alignment horizontal="center" vertical="center" wrapText="1"/>
    </xf>
    <xf numFmtId="20" fontId="17" fillId="0" borderId="4" xfId="0" applyNumberFormat="1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20" fontId="17" fillId="0" borderId="8" xfId="0" applyNumberFormat="1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20" fontId="38" fillId="0" borderId="9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46" fillId="0" borderId="0" xfId="0" applyFont="1" applyFill="1"/>
    <xf numFmtId="0" fontId="47" fillId="0" borderId="7" xfId="0" applyFont="1" applyFill="1" applyBorder="1" applyAlignment="1">
      <alignment horizontal="center" vertical="center" wrapText="1"/>
    </xf>
    <xf numFmtId="0" fontId="24" fillId="7" borderId="5" xfId="0" applyNumberFormat="1" applyFont="1" applyFill="1" applyBorder="1" applyAlignment="1">
      <alignment horizontal="center" vertical="center" wrapText="1"/>
    </xf>
    <xf numFmtId="0" fontId="24" fillId="0" borderId="5" xfId="0" applyNumberFormat="1" applyFont="1" applyFill="1" applyBorder="1" applyAlignment="1">
      <alignment horizontal="center" vertical="center" wrapText="1"/>
    </xf>
    <xf numFmtId="0" fontId="24" fillId="7" borderId="3" xfId="0" applyNumberFormat="1" applyFont="1" applyFill="1" applyBorder="1" applyAlignment="1">
      <alignment horizontal="center" vertical="center" wrapText="1"/>
    </xf>
    <xf numFmtId="0" fontId="24" fillId="0" borderId="3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0" fontId="24" fillId="7" borderId="8" xfId="0" applyNumberFormat="1" applyFont="1" applyFill="1" applyBorder="1" applyAlignment="1">
      <alignment horizontal="center" vertical="center" wrapText="1"/>
    </xf>
    <xf numFmtId="0" fontId="46" fillId="7" borderId="0" xfId="0" applyFont="1" applyFill="1"/>
    <xf numFmtId="0" fontId="41" fillId="0" borderId="8" xfId="0" applyFont="1" applyFill="1" applyBorder="1" applyAlignment="1">
      <alignment horizontal="center" vertical="center" wrapText="1"/>
    </xf>
    <xf numFmtId="0" fontId="47" fillId="0" borderId="8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 wrapText="1"/>
    </xf>
    <xf numFmtId="20" fontId="38" fillId="0" borderId="4" xfId="0" applyNumberFormat="1" applyFont="1" applyFill="1" applyBorder="1" applyAlignment="1">
      <alignment horizontal="center" vertical="center" wrapText="1"/>
    </xf>
    <xf numFmtId="0" fontId="24" fillId="0" borderId="4" xfId="0" applyNumberFormat="1" applyFont="1" applyFill="1" applyBorder="1" applyAlignment="1">
      <alignment horizontal="center" vertical="center" wrapText="1"/>
    </xf>
    <xf numFmtId="0" fontId="37" fillId="0" borderId="4" xfId="0" applyFont="1" applyFill="1" applyBorder="1"/>
    <xf numFmtId="0" fontId="46" fillId="0" borderId="4" xfId="0" applyFont="1" applyFill="1" applyBorder="1"/>
    <xf numFmtId="20" fontId="17" fillId="7" borderId="12" xfId="0" applyNumberFormat="1" applyFont="1" applyFill="1" applyBorder="1" applyAlignment="1">
      <alignment horizontal="center" vertical="center" wrapText="1"/>
    </xf>
    <xf numFmtId="0" fontId="0" fillId="0" borderId="3" xfId="0" applyFill="1" applyBorder="1"/>
    <xf numFmtId="0" fontId="24" fillId="0" borderId="0" xfId="0" applyFont="1" applyFill="1" applyBorder="1" applyAlignment="1">
      <alignment horizontal="center" vertical="center" wrapText="1"/>
    </xf>
    <xf numFmtId="20" fontId="23" fillId="0" borderId="0" xfId="0" applyNumberFormat="1" applyFont="1" applyFill="1" applyBorder="1" applyAlignment="1">
      <alignment horizontal="center" vertical="center" wrapText="1"/>
    </xf>
    <xf numFmtId="20" fontId="23" fillId="0" borderId="14" xfId="0" applyNumberFormat="1" applyFont="1" applyFill="1" applyBorder="1" applyAlignment="1">
      <alignment horizontal="center" vertical="center" wrapText="1"/>
    </xf>
    <xf numFmtId="0" fontId="38" fillId="8" borderId="5" xfId="0" applyFont="1" applyFill="1" applyBorder="1" applyAlignment="1">
      <alignment horizontal="center" vertical="center" wrapText="1"/>
    </xf>
    <xf numFmtId="20" fontId="38" fillId="8" borderId="5" xfId="0" applyNumberFormat="1" applyFont="1" applyFill="1" applyBorder="1" applyAlignment="1">
      <alignment horizontal="center" vertical="center" wrapText="1"/>
    </xf>
    <xf numFmtId="20" fontId="38" fillId="8" borderId="8" xfId="0" applyNumberFormat="1" applyFont="1" applyFill="1" applyBorder="1" applyAlignment="1">
      <alignment horizontal="center" vertical="center" wrapText="1"/>
    </xf>
    <xf numFmtId="0" fontId="24" fillId="8" borderId="8" xfId="0" applyNumberFormat="1" applyFont="1" applyFill="1" applyBorder="1" applyAlignment="1">
      <alignment horizontal="center" vertical="center" wrapText="1"/>
    </xf>
    <xf numFmtId="0" fontId="38" fillId="8" borderId="8" xfId="0" applyFont="1" applyFill="1" applyBorder="1" applyAlignment="1">
      <alignment horizontal="center" vertical="center" wrapText="1"/>
    </xf>
    <xf numFmtId="0" fontId="37" fillId="8" borderId="0" xfId="0" applyFont="1" applyFill="1"/>
    <xf numFmtId="0" fontId="38" fillId="8" borderId="9" xfId="0" applyFont="1" applyFill="1" applyBorder="1" applyAlignment="1">
      <alignment horizontal="center" vertical="center" wrapText="1"/>
    </xf>
    <xf numFmtId="20" fontId="38" fillId="8" borderId="9" xfId="0" applyNumberFormat="1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20" fontId="18" fillId="8" borderId="3" xfId="0" applyNumberFormat="1" applyFont="1" applyFill="1" applyBorder="1" applyAlignment="1">
      <alignment horizontal="center" vertical="center" wrapText="1"/>
    </xf>
    <xf numFmtId="20" fontId="17" fillId="8" borderId="3" xfId="0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center" vertical="center" wrapText="1"/>
    </xf>
    <xf numFmtId="0" fontId="0" fillId="8" borderId="0" xfId="0" applyFill="1"/>
    <xf numFmtId="0" fontId="24" fillId="8" borderId="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20" fontId="17" fillId="7" borderId="9" xfId="0" applyNumberFormat="1" applyFont="1" applyFill="1" applyBorder="1" applyAlignment="1">
      <alignment horizontal="center" vertical="center" wrapText="1"/>
    </xf>
    <xf numFmtId="0" fontId="45" fillId="7" borderId="0" xfId="0" applyNumberFormat="1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20" fontId="17" fillId="8" borderId="9" xfId="0" applyNumberFormat="1" applyFont="1" applyFill="1" applyBorder="1" applyAlignment="1">
      <alignment horizontal="center" vertical="center" wrapText="1"/>
    </xf>
    <xf numFmtId="20" fontId="17" fillId="8" borderId="0" xfId="0" applyNumberFormat="1" applyFont="1" applyFill="1" applyBorder="1" applyAlignment="1">
      <alignment horizontal="center" vertical="center" wrapText="1"/>
    </xf>
    <xf numFmtId="0" fontId="45" fillId="8" borderId="0" xfId="0" applyNumberFormat="1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20" fontId="18" fillId="7" borderId="3" xfId="0" applyNumberFormat="1" applyFont="1" applyFill="1" applyBorder="1" applyAlignment="1">
      <alignment horizontal="center" vertical="center" wrapText="1"/>
    </xf>
    <xf numFmtId="0" fontId="38" fillId="7" borderId="12" xfId="0" applyFont="1" applyFill="1" applyBorder="1" applyAlignment="1">
      <alignment horizontal="center" vertical="center" wrapText="1"/>
    </xf>
    <xf numFmtId="20" fontId="38" fillId="9" borderId="3" xfId="0" applyNumberFormat="1" applyFont="1" applyFill="1" applyBorder="1" applyAlignment="1">
      <alignment horizontal="center" vertical="center" wrapText="1"/>
    </xf>
    <xf numFmtId="20" fontId="38" fillId="8" borderId="3" xfId="0" applyNumberFormat="1" applyFont="1" applyFill="1" applyBorder="1" applyAlignment="1">
      <alignment horizontal="center" vertical="center" wrapText="1"/>
    </xf>
    <xf numFmtId="0" fontId="0" fillId="7" borderId="18" xfId="0" applyFill="1" applyBorder="1"/>
    <xf numFmtId="20" fontId="17" fillId="9" borderId="3" xfId="0" applyNumberFormat="1" applyFont="1" applyFill="1" applyBorder="1" applyAlignment="1">
      <alignment horizontal="center" vertical="center" wrapText="1"/>
    </xf>
    <xf numFmtId="0" fontId="17" fillId="9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20" fontId="17" fillId="6" borderId="3" xfId="0" applyNumberFormat="1" applyFont="1" applyFill="1" applyBorder="1" applyAlignment="1">
      <alignment horizontal="center" vertical="center" wrapText="1"/>
    </xf>
    <xf numFmtId="20" fontId="17" fillId="6" borderId="5" xfId="0" applyNumberFormat="1" applyFont="1" applyFill="1" applyBorder="1" applyAlignment="1">
      <alignment horizontal="center" vertical="center" wrapText="1"/>
    </xf>
    <xf numFmtId="0" fontId="45" fillId="6" borderId="5" xfId="0" applyNumberFormat="1" applyFont="1" applyFill="1" applyBorder="1" applyAlignment="1">
      <alignment horizontal="center" vertical="center" wrapText="1"/>
    </xf>
    <xf numFmtId="0" fontId="18" fillId="6" borderId="5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17" fillId="8" borderId="5" xfId="0" applyFont="1" applyFill="1" applyBorder="1" applyAlignment="1">
      <alignment horizontal="center" vertical="center" wrapText="1"/>
    </xf>
    <xf numFmtId="20" fontId="18" fillId="8" borderId="5" xfId="0" applyNumberFormat="1" applyFont="1" applyFill="1" applyBorder="1" applyAlignment="1">
      <alignment horizontal="center" vertical="center" wrapText="1"/>
    </xf>
    <xf numFmtId="20" fontId="49" fillId="8" borderId="0" xfId="0" applyNumberFormat="1" applyFont="1" applyFill="1" applyAlignment="1">
      <alignment horizontal="center"/>
    </xf>
    <xf numFmtId="20" fontId="49" fillId="8" borderId="18" xfId="0" applyNumberFormat="1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 vertical="center" wrapText="1"/>
    </xf>
    <xf numFmtId="0" fontId="38" fillId="8" borderId="3" xfId="0" applyFont="1" applyFill="1" applyBorder="1" applyAlignment="1">
      <alignment horizontal="center" vertical="center" wrapText="1"/>
    </xf>
    <xf numFmtId="0" fontId="49" fillId="7" borderId="0" xfId="0" applyFont="1" applyFill="1"/>
    <xf numFmtId="14" fontId="0" fillId="7" borderId="0" xfId="0" applyNumberFormat="1" applyFill="1"/>
    <xf numFmtId="20" fontId="23" fillId="8" borderId="14" xfId="0" applyNumberFormat="1" applyFont="1" applyFill="1" applyBorder="1" applyAlignment="1">
      <alignment horizontal="center" vertical="center" wrapText="1"/>
    </xf>
    <xf numFmtId="0" fontId="17" fillId="0" borderId="9" xfId="0" applyNumberFormat="1" applyFont="1" applyFill="1" applyBorder="1" applyAlignment="1">
      <alignment horizontal="center" vertical="center" wrapText="1"/>
    </xf>
    <xf numFmtId="0" fontId="17" fillId="8" borderId="8" xfId="0" applyFont="1" applyFill="1" applyBorder="1" applyAlignment="1">
      <alignment horizontal="right" vertical="center" wrapText="1"/>
    </xf>
    <xf numFmtId="20" fontId="17" fillId="7" borderId="19" xfId="0" applyNumberFormat="1" applyFont="1" applyFill="1" applyBorder="1" applyAlignment="1">
      <alignment horizontal="center" vertical="center" wrapText="1"/>
    </xf>
    <xf numFmtId="0" fontId="0" fillId="8" borderId="20" xfId="0" applyFill="1" applyBorder="1"/>
    <xf numFmtId="20" fontId="17" fillId="7" borderId="21" xfId="0" applyNumberFormat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/>
    </xf>
    <xf numFmtId="0" fontId="50" fillId="8" borderId="0" xfId="0" applyFont="1" applyFill="1"/>
    <xf numFmtId="0" fontId="38" fillId="8" borderId="5" xfId="0" applyNumberFormat="1" applyFont="1" applyFill="1" applyBorder="1" applyAlignment="1">
      <alignment horizontal="center" vertical="center" wrapText="1"/>
    </xf>
    <xf numFmtId="0" fontId="13" fillId="8" borderId="0" xfId="0" quotePrefix="1" applyNumberFormat="1" applyFont="1" applyFill="1" applyAlignment="1">
      <alignment vertical="center"/>
    </xf>
    <xf numFmtId="0" fontId="37" fillId="7" borderId="16" xfId="0" applyFont="1" applyFill="1" applyBorder="1"/>
    <xf numFmtId="20" fontId="17" fillId="8" borderId="4" xfId="0" applyNumberFormat="1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20" fontId="17" fillId="0" borderId="4" xfId="0" applyNumberFormat="1" applyFont="1" applyBorder="1" applyAlignment="1">
      <alignment horizontal="center" vertical="center" wrapText="1"/>
    </xf>
    <xf numFmtId="0" fontId="0" fillId="0" borderId="24" xfId="0" applyBorder="1"/>
    <xf numFmtId="0" fontId="0" fillId="0" borderId="22" xfId="0" applyBorder="1"/>
    <xf numFmtId="0" fontId="39" fillId="0" borderId="0" xfId="0" quotePrefix="1" applyFont="1" applyAlignment="1">
      <alignment vertical="center"/>
    </xf>
    <xf numFmtId="0" fontId="37" fillId="0" borderId="0" xfId="0" applyFont="1"/>
    <xf numFmtId="0" fontId="39" fillId="0" borderId="0" xfId="0" quotePrefix="1" applyNumberFormat="1" applyFont="1" applyAlignment="1">
      <alignment vertical="center"/>
    </xf>
    <xf numFmtId="0" fontId="40" fillId="0" borderId="0" xfId="0" quotePrefix="1" applyNumberFormat="1" applyFont="1" applyAlignment="1">
      <alignment vertical="center"/>
    </xf>
    <xf numFmtId="0" fontId="18" fillId="8" borderId="5" xfId="0" applyNumberFormat="1" applyFont="1" applyFill="1" applyBorder="1" applyAlignment="1">
      <alignment horizontal="center" vertical="center" wrapText="1"/>
    </xf>
    <xf numFmtId="0" fontId="24" fillId="8" borderId="5" xfId="0" applyNumberFormat="1" applyFont="1" applyFill="1" applyBorder="1" applyAlignment="1">
      <alignment horizontal="center" vertical="center" wrapText="1"/>
    </xf>
    <xf numFmtId="0" fontId="30" fillId="8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6" fillId="4" borderId="1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48" fillId="8" borderId="0" xfId="0" applyFont="1" applyFill="1" applyAlignment="1">
      <alignment horizontal="center"/>
    </xf>
    <xf numFmtId="0" fontId="40" fillId="8" borderId="0" xfId="0" quotePrefix="1" applyNumberFormat="1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0" borderId="0" xfId="0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20" fontId="25" fillId="0" borderId="15" xfId="0" applyNumberFormat="1" applyFont="1" applyFill="1" applyBorder="1" applyAlignment="1">
      <alignment horizontal="center" vertical="center" wrapText="1"/>
    </xf>
    <xf numFmtId="20" fontId="25" fillId="0" borderId="16" xfId="0" applyNumberFormat="1" applyFont="1" applyFill="1" applyBorder="1" applyAlignment="1">
      <alignment horizontal="center" vertical="center" wrapText="1"/>
    </xf>
    <xf numFmtId="20" fontId="25" fillId="0" borderId="17" xfId="0" applyNumberFormat="1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50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60"/>
  <sheetViews>
    <sheetView topLeftCell="A147" zoomScale="130" zoomScaleNormal="130" workbookViewId="0">
      <selection activeCell="G157" sqref="G157"/>
    </sheetView>
  </sheetViews>
  <sheetFormatPr defaultRowHeight="12.75" x14ac:dyDescent="0.2"/>
  <cols>
    <col min="1" max="1" width="4.875" style="1" customWidth="1"/>
    <col min="2" max="2" width="10.25" style="16" customWidth="1"/>
    <col min="3" max="5" width="9" style="16"/>
    <col min="6" max="6" width="9.625" style="16" customWidth="1"/>
    <col min="7" max="7" width="40.5" style="16" customWidth="1"/>
    <col min="8" max="8" width="7.625" style="1" customWidth="1"/>
    <col min="9" max="9" width="10.5" style="1" customWidth="1"/>
    <col min="10" max="10" width="13" style="1" customWidth="1"/>
    <col min="11" max="11" width="19.5" style="1" hidden="1" customWidth="1"/>
    <col min="12" max="12" width="22.5" style="1" hidden="1" customWidth="1"/>
    <col min="13" max="13" width="0.875" style="1" hidden="1" customWidth="1"/>
    <col min="14" max="15" width="9" style="1"/>
    <col min="16" max="16" width="9.75" style="104" bestFit="1" customWidth="1"/>
    <col min="17" max="17" width="8.5" style="1" bestFit="1" customWidth="1"/>
    <col min="18" max="16384" width="9" style="1"/>
  </cols>
  <sheetData>
    <row r="1" spans="1:16" ht="18.75" x14ac:dyDescent="0.2">
      <c r="A1" s="292" t="s">
        <v>0</v>
      </c>
      <c r="B1" s="292"/>
      <c r="C1" s="292"/>
      <c r="D1" s="292"/>
      <c r="E1" s="292"/>
      <c r="F1" s="292"/>
      <c r="G1" s="292"/>
      <c r="H1" s="292"/>
      <c r="I1" s="292"/>
      <c r="J1" s="292"/>
    </row>
    <row r="2" spans="1:16" ht="18.75" x14ac:dyDescent="0.2">
      <c r="A2" s="293" t="s">
        <v>8</v>
      </c>
      <c r="B2" s="293"/>
      <c r="C2" s="293"/>
      <c r="D2" s="293"/>
      <c r="E2" s="293"/>
      <c r="F2" s="293"/>
      <c r="G2" s="293"/>
      <c r="H2" s="293"/>
      <c r="I2" s="293"/>
      <c r="J2" s="293"/>
    </row>
    <row r="3" spans="1:16" s="3" customFormat="1" ht="15.75" x14ac:dyDescent="0.25">
      <c r="A3" s="2">
        <v>1</v>
      </c>
      <c r="B3" s="14">
        <v>3</v>
      </c>
      <c r="C3" s="14">
        <v>4</v>
      </c>
      <c r="D3" s="14">
        <v>5</v>
      </c>
      <c r="E3" s="14">
        <v>6</v>
      </c>
      <c r="F3" s="14">
        <v>7</v>
      </c>
      <c r="G3" s="108" t="s">
        <v>14</v>
      </c>
      <c r="H3" s="2">
        <v>9</v>
      </c>
      <c r="I3" s="2">
        <v>10</v>
      </c>
      <c r="J3" s="2">
        <v>11</v>
      </c>
      <c r="K3" s="2">
        <v>13</v>
      </c>
      <c r="L3" s="2">
        <v>14</v>
      </c>
      <c r="M3" s="2">
        <v>15</v>
      </c>
      <c r="O3" s="113"/>
      <c r="P3" s="105"/>
    </row>
    <row r="4" spans="1:16" ht="12.75" customHeight="1" x14ac:dyDescent="0.2">
      <c r="A4" s="294" t="s">
        <v>13</v>
      </c>
      <c r="B4" s="295" t="s">
        <v>1</v>
      </c>
      <c r="C4" s="294" t="s">
        <v>2</v>
      </c>
      <c r="D4" s="294"/>
      <c r="E4" s="294"/>
      <c r="F4" s="294"/>
      <c r="G4" s="297" t="s">
        <v>9</v>
      </c>
      <c r="H4" s="294" t="s">
        <v>3</v>
      </c>
      <c r="I4" s="294" t="s">
        <v>4</v>
      </c>
      <c r="J4" s="294" t="s">
        <v>5</v>
      </c>
      <c r="K4" s="299" t="s">
        <v>12</v>
      </c>
      <c r="L4" s="299" t="s">
        <v>11</v>
      </c>
      <c r="M4" s="299" t="s">
        <v>10</v>
      </c>
    </row>
    <row r="5" spans="1:16" ht="55.5" customHeight="1" x14ac:dyDescent="0.2">
      <c r="A5" s="294"/>
      <c r="B5" s="296"/>
      <c r="C5" s="8" t="s">
        <v>6</v>
      </c>
      <c r="D5" s="8" t="s">
        <v>6</v>
      </c>
      <c r="E5" s="8" t="s">
        <v>7</v>
      </c>
      <c r="F5" s="8" t="s">
        <v>7</v>
      </c>
      <c r="G5" s="298"/>
      <c r="H5" s="294"/>
      <c r="I5" s="294"/>
      <c r="J5" s="294"/>
      <c r="K5" s="299"/>
      <c r="L5" s="299"/>
      <c r="M5" s="299"/>
    </row>
    <row r="6" spans="1:16" x14ac:dyDescent="0.2">
      <c r="A6" s="76"/>
      <c r="B6" s="77"/>
      <c r="C6" s="76"/>
      <c r="D6" s="76"/>
      <c r="E6" s="76"/>
      <c r="F6" s="76"/>
      <c r="G6" s="109"/>
      <c r="H6" s="76"/>
      <c r="I6" s="76"/>
      <c r="J6" s="76"/>
      <c r="K6" s="78"/>
      <c r="L6" s="78"/>
      <c r="M6" s="78"/>
    </row>
    <row r="7" spans="1:16" s="91" customFormat="1" ht="20.25" customHeight="1" x14ac:dyDescent="0.25">
      <c r="A7" s="82">
        <v>4530</v>
      </c>
      <c r="B7" s="83" t="s">
        <v>504</v>
      </c>
      <c r="C7" s="83" t="s">
        <v>17</v>
      </c>
      <c r="D7" s="83" t="s">
        <v>16</v>
      </c>
      <c r="E7" s="83" t="s">
        <v>19</v>
      </c>
      <c r="F7" s="83" t="s">
        <v>505</v>
      </c>
      <c r="G7" s="110" t="s">
        <v>506</v>
      </c>
      <c r="H7" s="82">
        <v>400</v>
      </c>
      <c r="I7" s="82">
        <v>180</v>
      </c>
      <c r="J7" s="82" t="s">
        <v>182</v>
      </c>
      <c r="K7" s="10"/>
      <c r="L7" s="10"/>
      <c r="M7" s="10"/>
      <c r="N7" s="91">
        <v>1</v>
      </c>
      <c r="O7" s="114"/>
      <c r="P7" s="104"/>
    </row>
    <row r="8" spans="1:16" s="92" customFormat="1" ht="20.25" customHeight="1" x14ac:dyDescent="0.25">
      <c r="A8" s="84">
        <v>391</v>
      </c>
      <c r="B8" s="85" t="s">
        <v>15</v>
      </c>
      <c r="C8" s="85" t="s">
        <v>17</v>
      </c>
      <c r="D8" s="85" t="s">
        <v>16</v>
      </c>
      <c r="E8" s="85" t="s">
        <v>19</v>
      </c>
      <c r="F8" s="85" t="s">
        <v>18</v>
      </c>
      <c r="G8" s="106" t="s">
        <v>753</v>
      </c>
      <c r="H8" s="84">
        <v>618</v>
      </c>
      <c r="I8" s="84">
        <v>30</v>
      </c>
      <c r="J8" s="84" t="s">
        <v>20</v>
      </c>
      <c r="K8" s="4"/>
      <c r="L8" s="5" t="s">
        <v>21</v>
      </c>
      <c r="M8" s="5" t="s">
        <v>22</v>
      </c>
      <c r="N8" s="92">
        <v>2</v>
      </c>
      <c r="O8" s="115"/>
      <c r="P8" s="106"/>
    </row>
    <row r="9" spans="1:16" s="91" customFormat="1" ht="20.25" customHeight="1" x14ac:dyDescent="0.25">
      <c r="A9" s="82">
        <v>4531</v>
      </c>
      <c r="B9" s="83" t="s">
        <v>507</v>
      </c>
      <c r="C9" s="83" t="s">
        <v>17</v>
      </c>
      <c r="D9" s="83" t="s">
        <v>16</v>
      </c>
      <c r="E9" s="83" t="s">
        <v>19</v>
      </c>
      <c r="F9" s="83" t="s">
        <v>508</v>
      </c>
      <c r="G9" s="110" t="s">
        <v>509</v>
      </c>
      <c r="H9" s="82">
        <v>518</v>
      </c>
      <c r="I9" s="82">
        <v>120</v>
      </c>
      <c r="J9" s="82" t="s">
        <v>182</v>
      </c>
      <c r="K9" s="10"/>
      <c r="L9" s="10"/>
      <c r="M9" s="10"/>
      <c r="N9" s="91">
        <v>3</v>
      </c>
      <c r="O9" s="114"/>
      <c r="P9" s="104"/>
    </row>
    <row r="10" spans="1:16" s="91" customFormat="1" ht="20.25" customHeight="1" x14ac:dyDescent="0.25">
      <c r="A10" s="82">
        <v>4532</v>
      </c>
      <c r="B10" s="83" t="s">
        <v>510</v>
      </c>
      <c r="C10" s="83" t="s">
        <v>17</v>
      </c>
      <c r="D10" s="83" t="s">
        <v>16</v>
      </c>
      <c r="E10" s="83" t="s">
        <v>19</v>
      </c>
      <c r="F10" s="83" t="s">
        <v>511</v>
      </c>
      <c r="G10" s="110" t="s">
        <v>512</v>
      </c>
      <c r="H10" s="82">
        <v>518</v>
      </c>
      <c r="I10" s="82">
        <v>120</v>
      </c>
      <c r="J10" s="82" t="s">
        <v>182</v>
      </c>
      <c r="K10" s="10"/>
      <c r="L10" s="10"/>
      <c r="M10" s="10"/>
      <c r="N10" s="91">
        <v>4</v>
      </c>
      <c r="O10" s="114"/>
      <c r="P10" s="104"/>
    </row>
    <row r="11" spans="1:16" s="91" customFormat="1" ht="20.25" customHeight="1" x14ac:dyDescent="0.25">
      <c r="A11" s="82">
        <v>978</v>
      </c>
      <c r="B11" s="83" t="s">
        <v>328</v>
      </c>
      <c r="C11" s="83" t="s">
        <v>17</v>
      </c>
      <c r="D11" s="83" t="s">
        <v>16</v>
      </c>
      <c r="E11" s="83" t="s">
        <v>19</v>
      </c>
      <c r="F11" s="83" t="s">
        <v>329</v>
      </c>
      <c r="G11" s="110" t="s">
        <v>330</v>
      </c>
      <c r="H11" s="82">
        <v>518</v>
      </c>
      <c r="I11" s="82">
        <v>120</v>
      </c>
      <c r="J11" s="82" t="s">
        <v>182</v>
      </c>
      <c r="K11" s="10"/>
      <c r="L11" s="10"/>
      <c r="M11" s="10"/>
      <c r="N11" s="91">
        <v>5</v>
      </c>
      <c r="O11" s="114"/>
      <c r="P11" s="104"/>
    </row>
    <row r="12" spans="1:16" s="91" customFormat="1" ht="20.25" customHeight="1" x14ac:dyDescent="0.25">
      <c r="A12" s="82">
        <v>5030</v>
      </c>
      <c r="B12" s="83" t="s">
        <v>534</v>
      </c>
      <c r="C12" s="83" t="s">
        <v>17</v>
      </c>
      <c r="D12" s="83" t="s">
        <v>331</v>
      </c>
      <c r="E12" s="83" t="s">
        <v>19</v>
      </c>
      <c r="F12" s="83" t="s">
        <v>535</v>
      </c>
      <c r="G12" s="110" t="s">
        <v>536</v>
      </c>
      <c r="H12" s="82">
        <v>540</v>
      </c>
      <c r="I12" s="82">
        <v>60</v>
      </c>
      <c r="J12" s="82" t="s">
        <v>182</v>
      </c>
      <c r="K12" s="10"/>
      <c r="L12" s="10"/>
      <c r="M12" s="10"/>
      <c r="N12" s="91">
        <v>6</v>
      </c>
      <c r="O12" s="114"/>
      <c r="P12" s="104"/>
    </row>
    <row r="13" spans="1:16" s="91" customFormat="1" ht="20.25" customHeight="1" x14ac:dyDescent="0.25">
      <c r="A13" s="82">
        <v>5031</v>
      </c>
      <c r="B13" s="83" t="s">
        <v>537</v>
      </c>
      <c r="C13" s="83" t="s">
        <v>538</v>
      </c>
      <c r="D13" s="83" t="s">
        <v>331</v>
      </c>
      <c r="E13" s="83" t="s">
        <v>19</v>
      </c>
      <c r="F13" s="83" t="s">
        <v>539</v>
      </c>
      <c r="G13" s="110" t="s">
        <v>540</v>
      </c>
      <c r="H13" s="82">
        <v>540</v>
      </c>
      <c r="I13" s="82">
        <v>150</v>
      </c>
      <c r="J13" s="82" t="s">
        <v>182</v>
      </c>
      <c r="K13" s="10"/>
      <c r="L13" s="10"/>
      <c r="M13" s="10"/>
      <c r="N13" s="91">
        <v>7</v>
      </c>
      <c r="O13" s="114"/>
      <c r="P13" s="104"/>
    </row>
    <row r="14" spans="1:16" s="92" customFormat="1" ht="20.25" customHeight="1" x14ac:dyDescent="0.25">
      <c r="A14" s="84">
        <v>3977</v>
      </c>
      <c r="B14" s="85" t="s">
        <v>477</v>
      </c>
      <c r="C14" s="85" t="s">
        <v>17</v>
      </c>
      <c r="D14" s="85" t="s">
        <v>331</v>
      </c>
      <c r="E14" s="85" t="s">
        <v>19</v>
      </c>
      <c r="F14" s="85" t="s">
        <v>478</v>
      </c>
      <c r="G14" s="106" t="s">
        <v>754</v>
      </c>
      <c r="H14" s="84">
        <v>540</v>
      </c>
      <c r="I14" s="84">
        <v>60</v>
      </c>
      <c r="J14" s="84" t="s">
        <v>182</v>
      </c>
      <c r="K14" s="10"/>
      <c r="L14" s="10"/>
      <c r="M14" s="10"/>
      <c r="N14" s="92">
        <v>8</v>
      </c>
      <c r="O14" s="115"/>
      <c r="P14" s="117"/>
    </row>
    <row r="15" spans="1:16" s="92" customFormat="1" ht="20.25" customHeight="1" x14ac:dyDescent="0.25">
      <c r="A15" s="84">
        <v>1287</v>
      </c>
      <c r="B15" s="85" t="s">
        <v>332</v>
      </c>
      <c r="C15" s="85" t="s">
        <v>17</v>
      </c>
      <c r="D15" s="85" t="s">
        <v>333</v>
      </c>
      <c r="E15" s="85" t="s">
        <v>19</v>
      </c>
      <c r="F15" s="85" t="s">
        <v>333</v>
      </c>
      <c r="G15" s="111" t="s">
        <v>334</v>
      </c>
      <c r="H15" s="84">
        <v>1198</v>
      </c>
      <c r="I15" s="84">
        <v>120</v>
      </c>
      <c r="J15" s="84" t="s">
        <v>182</v>
      </c>
      <c r="K15" s="10"/>
      <c r="L15" s="10"/>
      <c r="M15" s="10"/>
      <c r="N15" s="92">
        <v>9</v>
      </c>
      <c r="O15" s="115"/>
      <c r="P15" s="106"/>
    </row>
    <row r="16" spans="1:16" s="91" customFormat="1" ht="20.25" customHeight="1" x14ac:dyDescent="0.25">
      <c r="A16" s="82">
        <v>1288</v>
      </c>
      <c r="B16" s="83" t="s">
        <v>335</v>
      </c>
      <c r="C16" s="83" t="s">
        <v>17</v>
      </c>
      <c r="D16" s="83" t="s">
        <v>333</v>
      </c>
      <c r="E16" s="83" t="s">
        <v>95</v>
      </c>
      <c r="F16" s="83" t="s">
        <v>333</v>
      </c>
      <c r="G16" s="110" t="s">
        <v>336</v>
      </c>
      <c r="H16" s="82">
        <v>1198</v>
      </c>
      <c r="I16" s="82">
        <v>120</v>
      </c>
      <c r="J16" s="82" t="s">
        <v>182</v>
      </c>
      <c r="K16" s="10"/>
      <c r="L16" s="10"/>
      <c r="M16" s="10"/>
      <c r="N16" s="91">
        <v>10</v>
      </c>
      <c r="O16" s="114"/>
      <c r="P16" s="104"/>
    </row>
    <row r="17" spans="1:16" s="91" customFormat="1" ht="20.25" customHeight="1" x14ac:dyDescent="0.25">
      <c r="A17" s="82">
        <v>1289</v>
      </c>
      <c r="B17" s="83" t="s">
        <v>337</v>
      </c>
      <c r="C17" s="83" t="s">
        <v>17</v>
      </c>
      <c r="D17" s="83" t="s">
        <v>333</v>
      </c>
      <c r="E17" s="83" t="s">
        <v>25</v>
      </c>
      <c r="F17" s="83" t="s">
        <v>333</v>
      </c>
      <c r="G17" s="110" t="s">
        <v>338</v>
      </c>
      <c r="H17" s="82">
        <v>1198</v>
      </c>
      <c r="I17" s="82">
        <v>120</v>
      </c>
      <c r="J17" s="82" t="s">
        <v>182</v>
      </c>
      <c r="K17" s="10"/>
      <c r="L17" s="10"/>
      <c r="M17" s="10"/>
      <c r="N17" s="91">
        <v>11</v>
      </c>
      <c r="O17" s="114"/>
      <c r="P17" s="104"/>
    </row>
    <row r="18" spans="1:16" s="91" customFormat="1" ht="20.25" customHeight="1" x14ac:dyDescent="0.25">
      <c r="A18" s="82">
        <v>1290</v>
      </c>
      <c r="B18" s="83" t="s">
        <v>339</v>
      </c>
      <c r="C18" s="83" t="s">
        <v>17</v>
      </c>
      <c r="D18" s="83" t="s">
        <v>333</v>
      </c>
      <c r="E18" s="83" t="s">
        <v>51</v>
      </c>
      <c r="F18" s="83" t="s">
        <v>333</v>
      </c>
      <c r="G18" s="110" t="s">
        <v>340</v>
      </c>
      <c r="H18" s="82">
        <v>1198</v>
      </c>
      <c r="I18" s="82">
        <v>120</v>
      </c>
      <c r="J18" s="82" t="s">
        <v>182</v>
      </c>
      <c r="K18" s="10"/>
      <c r="L18" s="10"/>
      <c r="M18" s="10"/>
      <c r="N18" s="91">
        <v>12</v>
      </c>
      <c r="O18" s="114"/>
      <c r="P18" s="104"/>
    </row>
    <row r="19" spans="1:16" s="91" customFormat="1" ht="20.25" customHeight="1" x14ac:dyDescent="0.25">
      <c r="A19" s="82">
        <v>1291</v>
      </c>
      <c r="B19" s="83" t="s">
        <v>341</v>
      </c>
      <c r="C19" s="83" t="s">
        <v>17</v>
      </c>
      <c r="D19" s="83" t="s">
        <v>333</v>
      </c>
      <c r="E19" s="83" t="s">
        <v>34</v>
      </c>
      <c r="F19" s="83" t="s">
        <v>333</v>
      </c>
      <c r="G19" s="110" t="s">
        <v>342</v>
      </c>
      <c r="H19" s="82">
        <v>1198</v>
      </c>
      <c r="I19" s="82">
        <v>120</v>
      </c>
      <c r="J19" s="82" t="s">
        <v>182</v>
      </c>
      <c r="K19" s="10"/>
      <c r="L19" s="10"/>
      <c r="M19" s="10"/>
      <c r="N19" s="91">
        <v>13</v>
      </c>
      <c r="O19" s="114"/>
      <c r="P19" s="104"/>
    </row>
    <row r="20" spans="1:16" s="91" customFormat="1" ht="20.25" customHeight="1" x14ac:dyDescent="0.25">
      <c r="A20" s="82">
        <v>1292</v>
      </c>
      <c r="B20" s="83" t="s">
        <v>343</v>
      </c>
      <c r="C20" s="83" t="s">
        <v>17</v>
      </c>
      <c r="D20" s="83" t="s">
        <v>333</v>
      </c>
      <c r="E20" s="83" t="s">
        <v>57</v>
      </c>
      <c r="F20" s="83" t="s">
        <v>333</v>
      </c>
      <c r="G20" s="110" t="s">
        <v>344</v>
      </c>
      <c r="H20" s="82">
        <v>1198</v>
      </c>
      <c r="I20" s="82">
        <v>120</v>
      </c>
      <c r="J20" s="82" t="s">
        <v>182</v>
      </c>
      <c r="K20" s="10"/>
      <c r="L20" s="10"/>
      <c r="M20" s="10"/>
      <c r="N20" s="91">
        <v>14</v>
      </c>
      <c r="O20" s="114"/>
      <c r="P20" s="104"/>
    </row>
    <row r="21" spans="1:16" s="91" customFormat="1" ht="20.25" customHeight="1" x14ac:dyDescent="0.25">
      <c r="A21" s="82">
        <v>1293</v>
      </c>
      <c r="B21" s="83" t="s">
        <v>345</v>
      </c>
      <c r="C21" s="83" t="s">
        <v>17</v>
      </c>
      <c r="D21" s="83" t="s">
        <v>333</v>
      </c>
      <c r="E21" s="83" t="s">
        <v>60</v>
      </c>
      <c r="F21" s="83" t="s">
        <v>333</v>
      </c>
      <c r="G21" s="110" t="s">
        <v>346</v>
      </c>
      <c r="H21" s="82">
        <v>1198</v>
      </c>
      <c r="I21" s="82">
        <v>120</v>
      </c>
      <c r="J21" s="82" t="s">
        <v>182</v>
      </c>
      <c r="K21" s="10"/>
      <c r="L21" s="10"/>
      <c r="M21" s="10"/>
      <c r="N21" s="91">
        <v>15</v>
      </c>
      <c r="O21" s="114"/>
      <c r="P21" s="104"/>
    </row>
    <row r="22" spans="1:16" s="91" customFormat="1" ht="20.25" customHeight="1" x14ac:dyDescent="0.25">
      <c r="A22" s="82">
        <v>4588</v>
      </c>
      <c r="B22" s="83" t="s">
        <v>513</v>
      </c>
      <c r="C22" s="83" t="s">
        <v>17</v>
      </c>
      <c r="D22" s="83" t="s">
        <v>333</v>
      </c>
      <c r="E22" s="83" t="s">
        <v>19</v>
      </c>
      <c r="F22" s="83" t="s">
        <v>514</v>
      </c>
      <c r="G22" s="110" t="s">
        <v>515</v>
      </c>
      <c r="H22" s="82">
        <v>480</v>
      </c>
      <c r="I22" s="82">
        <v>60</v>
      </c>
      <c r="J22" s="82" t="s">
        <v>182</v>
      </c>
      <c r="K22" s="10"/>
      <c r="L22" s="10"/>
      <c r="M22" s="10"/>
      <c r="N22" s="91">
        <v>16</v>
      </c>
      <c r="O22" s="114"/>
      <c r="P22" s="104"/>
    </row>
    <row r="23" spans="1:16" s="91" customFormat="1" ht="20.25" customHeight="1" x14ac:dyDescent="0.25">
      <c r="A23" s="82">
        <v>94</v>
      </c>
      <c r="B23" s="83" t="s">
        <v>179</v>
      </c>
      <c r="C23" s="83" t="s">
        <v>17</v>
      </c>
      <c r="D23" s="83" t="s">
        <v>180</v>
      </c>
      <c r="E23" s="83" t="s">
        <v>19</v>
      </c>
      <c r="F23" s="83" t="s">
        <v>180</v>
      </c>
      <c r="G23" s="110" t="s">
        <v>181</v>
      </c>
      <c r="H23" s="82">
        <v>564</v>
      </c>
      <c r="I23" s="82">
        <v>30</v>
      </c>
      <c r="J23" s="82" t="s">
        <v>182</v>
      </c>
      <c r="K23" s="10"/>
      <c r="L23" s="10"/>
      <c r="M23" s="10"/>
      <c r="N23" s="91">
        <v>17</v>
      </c>
      <c r="O23" s="114"/>
      <c r="P23" s="104"/>
    </row>
    <row r="24" spans="1:16" s="91" customFormat="1" ht="20.25" customHeight="1" x14ac:dyDescent="0.25">
      <c r="A24" s="82">
        <v>95</v>
      </c>
      <c r="B24" s="83" t="s">
        <v>183</v>
      </c>
      <c r="C24" s="83" t="s">
        <v>17</v>
      </c>
      <c r="D24" s="83" t="s">
        <v>180</v>
      </c>
      <c r="E24" s="83" t="s">
        <v>95</v>
      </c>
      <c r="F24" s="83" t="s">
        <v>180</v>
      </c>
      <c r="G24" s="110" t="s">
        <v>184</v>
      </c>
      <c r="H24" s="82">
        <v>564</v>
      </c>
      <c r="I24" s="82">
        <v>30</v>
      </c>
      <c r="J24" s="82" t="s">
        <v>182</v>
      </c>
      <c r="K24" s="10"/>
      <c r="L24" s="10"/>
      <c r="M24" s="10"/>
      <c r="N24" s="91">
        <v>18</v>
      </c>
      <c r="O24" s="114"/>
      <c r="P24" s="104"/>
    </row>
    <row r="25" spans="1:16" s="91" customFormat="1" ht="20.25" customHeight="1" x14ac:dyDescent="0.25">
      <c r="A25" s="82">
        <v>96</v>
      </c>
      <c r="B25" s="83" t="s">
        <v>185</v>
      </c>
      <c r="C25" s="83" t="s">
        <v>17</v>
      </c>
      <c r="D25" s="83" t="s">
        <v>180</v>
      </c>
      <c r="E25" s="83" t="s">
        <v>25</v>
      </c>
      <c r="F25" s="83" t="s">
        <v>180</v>
      </c>
      <c r="G25" s="110" t="s">
        <v>186</v>
      </c>
      <c r="H25" s="82">
        <v>564</v>
      </c>
      <c r="I25" s="82">
        <v>30</v>
      </c>
      <c r="J25" s="82" t="s">
        <v>182</v>
      </c>
      <c r="K25" s="10"/>
      <c r="L25" s="10"/>
      <c r="M25" s="10"/>
      <c r="N25" s="91">
        <v>19</v>
      </c>
      <c r="O25" s="114"/>
      <c r="P25" s="104"/>
    </row>
    <row r="26" spans="1:16" s="91" customFormat="1" ht="20.25" customHeight="1" x14ac:dyDescent="0.25">
      <c r="A26" s="82">
        <v>97</v>
      </c>
      <c r="B26" s="83" t="s">
        <v>187</v>
      </c>
      <c r="C26" s="83" t="s">
        <v>17</v>
      </c>
      <c r="D26" s="83" t="s">
        <v>180</v>
      </c>
      <c r="E26" s="83" t="s">
        <v>51</v>
      </c>
      <c r="F26" s="83" t="s">
        <v>180</v>
      </c>
      <c r="G26" s="110" t="s">
        <v>188</v>
      </c>
      <c r="H26" s="82">
        <v>564</v>
      </c>
      <c r="I26" s="82">
        <v>30</v>
      </c>
      <c r="J26" s="82" t="s">
        <v>182</v>
      </c>
      <c r="K26" s="10"/>
      <c r="L26" s="10"/>
      <c r="M26" s="10"/>
      <c r="N26" s="91">
        <v>20</v>
      </c>
      <c r="O26" s="114"/>
      <c r="P26" s="104"/>
    </row>
    <row r="27" spans="1:16" s="91" customFormat="1" ht="20.25" customHeight="1" x14ac:dyDescent="0.25">
      <c r="A27" s="82">
        <v>98</v>
      </c>
      <c r="B27" s="83" t="s">
        <v>189</v>
      </c>
      <c r="C27" s="83" t="s">
        <v>17</v>
      </c>
      <c r="D27" s="83" t="s">
        <v>180</v>
      </c>
      <c r="E27" s="83" t="s">
        <v>34</v>
      </c>
      <c r="F27" s="83" t="s">
        <v>180</v>
      </c>
      <c r="G27" s="110" t="s">
        <v>190</v>
      </c>
      <c r="H27" s="82">
        <v>564</v>
      </c>
      <c r="I27" s="82">
        <v>30</v>
      </c>
      <c r="J27" s="82" t="s">
        <v>182</v>
      </c>
      <c r="K27" s="10"/>
      <c r="L27" s="10"/>
      <c r="M27" s="10"/>
      <c r="N27" s="91">
        <v>21</v>
      </c>
      <c r="O27" s="114"/>
      <c r="P27" s="104"/>
    </row>
    <row r="28" spans="1:16" s="91" customFormat="1" ht="20.25" customHeight="1" x14ac:dyDescent="0.25">
      <c r="A28" s="82">
        <v>99</v>
      </c>
      <c r="B28" s="83" t="s">
        <v>191</v>
      </c>
      <c r="C28" s="83" t="s">
        <v>17</v>
      </c>
      <c r="D28" s="83" t="s">
        <v>180</v>
      </c>
      <c r="E28" s="83" t="s">
        <v>57</v>
      </c>
      <c r="F28" s="83" t="s">
        <v>180</v>
      </c>
      <c r="G28" s="110" t="s">
        <v>192</v>
      </c>
      <c r="H28" s="82">
        <v>564</v>
      </c>
      <c r="I28" s="82">
        <v>30</v>
      </c>
      <c r="J28" s="82" t="s">
        <v>182</v>
      </c>
      <c r="K28" s="10"/>
      <c r="L28" s="10"/>
      <c r="M28" s="10"/>
      <c r="N28" s="91">
        <v>22</v>
      </c>
      <c r="O28" s="114"/>
      <c r="P28" s="104"/>
    </row>
    <row r="29" spans="1:16" s="91" customFormat="1" ht="20.25" customHeight="1" x14ac:dyDescent="0.25">
      <c r="A29" s="82">
        <v>100</v>
      </c>
      <c r="B29" s="83" t="s">
        <v>193</v>
      </c>
      <c r="C29" s="83" t="s">
        <v>17</v>
      </c>
      <c r="D29" s="83" t="s">
        <v>180</v>
      </c>
      <c r="E29" s="83" t="s">
        <v>60</v>
      </c>
      <c r="F29" s="83" t="s">
        <v>180</v>
      </c>
      <c r="G29" s="110" t="s">
        <v>194</v>
      </c>
      <c r="H29" s="82">
        <v>564</v>
      </c>
      <c r="I29" s="82">
        <v>30</v>
      </c>
      <c r="J29" s="82" t="s">
        <v>182</v>
      </c>
      <c r="K29" s="10"/>
      <c r="L29" s="10"/>
      <c r="M29" s="10"/>
      <c r="N29" s="91">
        <v>23</v>
      </c>
      <c r="O29" s="114"/>
      <c r="P29" s="104"/>
    </row>
    <row r="30" spans="1:16" s="91" customFormat="1" ht="20.25" customHeight="1" x14ac:dyDescent="0.25">
      <c r="A30" s="82">
        <v>1475</v>
      </c>
      <c r="B30" s="83" t="s">
        <v>347</v>
      </c>
      <c r="C30" s="83" t="s">
        <v>17</v>
      </c>
      <c r="D30" s="83" t="s">
        <v>348</v>
      </c>
      <c r="E30" s="83" t="s">
        <v>19</v>
      </c>
      <c r="F30" s="83" t="s">
        <v>349</v>
      </c>
      <c r="G30" s="110" t="s">
        <v>350</v>
      </c>
      <c r="H30" s="82">
        <v>580</v>
      </c>
      <c r="I30" s="82">
        <v>60</v>
      </c>
      <c r="J30" s="82" t="s">
        <v>182</v>
      </c>
      <c r="K30" s="10"/>
      <c r="L30" s="10"/>
      <c r="M30" s="10"/>
      <c r="N30" s="91">
        <v>24</v>
      </c>
      <c r="O30" s="114"/>
      <c r="P30" s="104"/>
    </row>
    <row r="31" spans="1:16" s="91" customFormat="1" ht="20.25" customHeight="1" x14ac:dyDescent="0.25">
      <c r="A31" s="82">
        <v>5151</v>
      </c>
      <c r="B31" s="83" t="s">
        <v>541</v>
      </c>
      <c r="C31" s="83" t="s">
        <v>17</v>
      </c>
      <c r="D31" s="83" t="s">
        <v>348</v>
      </c>
      <c r="E31" s="83" t="s">
        <v>19</v>
      </c>
      <c r="F31" s="83" t="s">
        <v>542</v>
      </c>
      <c r="G31" s="110" t="s">
        <v>543</v>
      </c>
      <c r="H31" s="82">
        <v>580</v>
      </c>
      <c r="I31" s="82">
        <v>180</v>
      </c>
      <c r="J31" s="82" t="s">
        <v>182</v>
      </c>
      <c r="K31" s="10" t="s">
        <v>544</v>
      </c>
      <c r="L31" s="10"/>
      <c r="M31" s="10"/>
      <c r="N31" s="91">
        <v>25</v>
      </c>
      <c r="O31" s="114"/>
      <c r="P31" s="104"/>
    </row>
    <row r="32" spans="1:16" s="91" customFormat="1" ht="20.25" customHeight="1" x14ac:dyDescent="0.25">
      <c r="A32" s="82">
        <v>5152</v>
      </c>
      <c r="B32" s="83" t="s">
        <v>545</v>
      </c>
      <c r="C32" s="83" t="s">
        <v>17</v>
      </c>
      <c r="D32" s="83" t="s">
        <v>348</v>
      </c>
      <c r="E32" s="83" t="s">
        <v>95</v>
      </c>
      <c r="F32" s="83" t="s">
        <v>542</v>
      </c>
      <c r="G32" s="110" t="s">
        <v>546</v>
      </c>
      <c r="H32" s="82">
        <v>560</v>
      </c>
      <c r="I32" s="82">
        <v>180</v>
      </c>
      <c r="J32" s="82" t="s">
        <v>182</v>
      </c>
      <c r="K32" s="10" t="s">
        <v>544</v>
      </c>
      <c r="L32" s="10"/>
      <c r="M32" s="10"/>
      <c r="N32" s="91">
        <v>26</v>
      </c>
      <c r="O32" s="114"/>
      <c r="P32" s="104"/>
    </row>
    <row r="33" spans="1:16" s="91" customFormat="1" ht="20.25" customHeight="1" x14ac:dyDescent="0.25">
      <c r="A33" s="82">
        <v>5153</v>
      </c>
      <c r="B33" s="83" t="s">
        <v>547</v>
      </c>
      <c r="C33" s="83" t="s">
        <v>17</v>
      </c>
      <c r="D33" s="83" t="s">
        <v>348</v>
      </c>
      <c r="E33" s="83" t="s">
        <v>25</v>
      </c>
      <c r="F33" s="83" t="s">
        <v>542</v>
      </c>
      <c r="G33" s="110" t="s">
        <v>548</v>
      </c>
      <c r="H33" s="82">
        <v>540</v>
      </c>
      <c r="I33" s="82">
        <v>180</v>
      </c>
      <c r="J33" s="82" t="s">
        <v>182</v>
      </c>
      <c r="K33" s="10" t="s">
        <v>544</v>
      </c>
      <c r="L33" s="10"/>
      <c r="M33" s="10"/>
      <c r="N33" s="91">
        <v>27</v>
      </c>
      <c r="O33" s="114"/>
      <c r="P33" s="104"/>
    </row>
    <row r="34" spans="1:16" s="91" customFormat="1" ht="20.25" customHeight="1" x14ac:dyDescent="0.25">
      <c r="A34" s="82">
        <v>5154</v>
      </c>
      <c r="B34" s="83" t="s">
        <v>549</v>
      </c>
      <c r="C34" s="83" t="s">
        <v>17</v>
      </c>
      <c r="D34" s="83" t="s">
        <v>348</v>
      </c>
      <c r="E34" s="83" t="s">
        <v>51</v>
      </c>
      <c r="F34" s="83" t="s">
        <v>542</v>
      </c>
      <c r="G34" s="110" t="s">
        <v>550</v>
      </c>
      <c r="H34" s="82">
        <v>570</v>
      </c>
      <c r="I34" s="82">
        <v>180</v>
      </c>
      <c r="J34" s="82" t="s">
        <v>182</v>
      </c>
      <c r="K34" s="10" t="s">
        <v>544</v>
      </c>
      <c r="L34" s="10"/>
      <c r="M34" s="10"/>
      <c r="N34" s="91">
        <v>28</v>
      </c>
      <c r="O34" s="114"/>
      <c r="P34" s="104"/>
    </row>
    <row r="35" spans="1:16" s="91" customFormat="1" ht="20.25" customHeight="1" x14ac:dyDescent="0.25">
      <c r="A35" s="82">
        <v>5155</v>
      </c>
      <c r="B35" s="83" t="s">
        <v>551</v>
      </c>
      <c r="C35" s="83" t="s">
        <v>17</v>
      </c>
      <c r="D35" s="83" t="s">
        <v>348</v>
      </c>
      <c r="E35" s="83" t="s">
        <v>34</v>
      </c>
      <c r="F35" s="83" t="s">
        <v>542</v>
      </c>
      <c r="G35" s="110" t="s">
        <v>552</v>
      </c>
      <c r="H35" s="82">
        <v>590</v>
      </c>
      <c r="I35" s="82">
        <v>180</v>
      </c>
      <c r="J35" s="82" t="s">
        <v>182</v>
      </c>
      <c r="K35" s="10" t="s">
        <v>544</v>
      </c>
      <c r="L35" s="10"/>
      <c r="M35" s="10"/>
      <c r="N35" s="91">
        <v>29</v>
      </c>
      <c r="O35" s="114"/>
      <c r="P35" s="104"/>
    </row>
    <row r="36" spans="1:16" s="91" customFormat="1" ht="20.25" customHeight="1" x14ac:dyDescent="0.25">
      <c r="A36" s="82">
        <v>5156</v>
      </c>
      <c r="B36" s="83" t="s">
        <v>553</v>
      </c>
      <c r="C36" s="83" t="s">
        <v>17</v>
      </c>
      <c r="D36" s="83" t="s">
        <v>348</v>
      </c>
      <c r="E36" s="83" t="s">
        <v>57</v>
      </c>
      <c r="F36" s="83" t="s">
        <v>542</v>
      </c>
      <c r="G36" s="110" t="s">
        <v>554</v>
      </c>
      <c r="H36" s="82">
        <v>610</v>
      </c>
      <c r="I36" s="82">
        <v>180</v>
      </c>
      <c r="J36" s="82" t="s">
        <v>182</v>
      </c>
      <c r="K36" s="10" t="s">
        <v>544</v>
      </c>
      <c r="L36" s="10"/>
      <c r="M36" s="10"/>
      <c r="N36" s="91">
        <v>30</v>
      </c>
      <c r="O36" s="114"/>
      <c r="P36" s="104"/>
    </row>
    <row r="37" spans="1:16" s="91" customFormat="1" ht="20.25" customHeight="1" x14ac:dyDescent="0.25">
      <c r="A37" s="82">
        <v>5157</v>
      </c>
      <c r="B37" s="83" t="s">
        <v>555</v>
      </c>
      <c r="C37" s="83" t="s">
        <v>17</v>
      </c>
      <c r="D37" s="83" t="s">
        <v>348</v>
      </c>
      <c r="E37" s="83" t="s">
        <v>60</v>
      </c>
      <c r="F37" s="83" t="s">
        <v>542</v>
      </c>
      <c r="G37" s="110" t="s">
        <v>556</v>
      </c>
      <c r="H37" s="82">
        <v>560</v>
      </c>
      <c r="I37" s="82">
        <v>180</v>
      </c>
      <c r="J37" s="82" t="s">
        <v>182</v>
      </c>
      <c r="K37" s="10" t="s">
        <v>544</v>
      </c>
      <c r="L37" s="10"/>
      <c r="M37" s="10"/>
      <c r="N37" s="91">
        <v>31</v>
      </c>
      <c r="O37" s="114"/>
      <c r="P37" s="104"/>
    </row>
    <row r="38" spans="1:16" s="91" customFormat="1" ht="20.25" customHeight="1" x14ac:dyDescent="0.25">
      <c r="A38" s="82">
        <v>144</v>
      </c>
      <c r="B38" s="83" t="s">
        <v>195</v>
      </c>
      <c r="C38" s="83" t="s">
        <v>17</v>
      </c>
      <c r="D38" s="83" t="s">
        <v>196</v>
      </c>
      <c r="E38" s="83" t="s">
        <v>19</v>
      </c>
      <c r="F38" s="83" t="s">
        <v>197</v>
      </c>
      <c r="G38" s="110" t="s">
        <v>198</v>
      </c>
      <c r="H38" s="82">
        <v>800</v>
      </c>
      <c r="I38" s="82">
        <v>30</v>
      </c>
      <c r="J38" s="82" t="s">
        <v>182</v>
      </c>
      <c r="K38" s="10"/>
      <c r="L38" s="10"/>
      <c r="M38" s="10"/>
      <c r="N38" s="91">
        <v>32</v>
      </c>
      <c r="O38" s="114"/>
      <c r="P38" s="104"/>
    </row>
    <row r="39" spans="1:16" s="91" customFormat="1" ht="20.25" customHeight="1" x14ac:dyDescent="0.25">
      <c r="A39" s="82">
        <v>1654</v>
      </c>
      <c r="B39" s="83" t="s">
        <v>351</v>
      </c>
      <c r="C39" s="83" t="s">
        <v>17</v>
      </c>
      <c r="D39" s="83" t="s">
        <v>352</v>
      </c>
      <c r="E39" s="83" t="s">
        <v>57</v>
      </c>
      <c r="F39" s="83" t="s">
        <v>353</v>
      </c>
      <c r="G39" s="110" t="s">
        <v>354</v>
      </c>
      <c r="H39" s="82">
        <v>1038</v>
      </c>
      <c r="I39" s="82">
        <v>60</v>
      </c>
      <c r="J39" s="82" t="s">
        <v>182</v>
      </c>
      <c r="K39" s="10"/>
      <c r="L39" s="10"/>
      <c r="M39" s="10"/>
      <c r="N39" s="91">
        <v>33</v>
      </c>
      <c r="O39" s="114"/>
      <c r="P39" s="104"/>
    </row>
    <row r="40" spans="1:16" s="92" customFormat="1" ht="20.25" customHeight="1" x14ac:dyDescent="0.25">
      <c r="A40" s="84">
        <v>1787</v>
      </c>
      <c r="B40" s="85" t="s">
        <v>26</v>
      </c>
      <c r="C40" s="85" t="s">
        <v>17</v>
      </c>
      <c r="D40" s="85" t="s">
        <v>23</v>
      </c>
      <c r="E40" s="85" t="s">
        <v>19</v>
      </c>
      <c r="F40" s="85" t="s">
        <v>27</v>
      </c>
      <c r="G40" s="111" t="s">
        <v>28</v>
      </c>
      <c r="H40" s="84">
        <v>500</v>
      </c>
      <c r="I40" s="84">
        <v>150</v>
      </c>
      <c r="J40" s="84" t="s">
        <v>20</v>
      </c>
      <c r="K40" s="4"/>
      <c r="L40" s="5" t="s">
        <v>24</v>
      </c>
      <c r="M40" s="5" t="s">
        <v>29</v>
      </c>
      <c r="N40" s="92">
        <v>34</v>
      </c>
      <c r="O40" s="115"/>
      <c r="P40" s="106"/>
    </row>
    <row r="41" spans="1:16" s="93" customFormat="1" ht="20.25" customHeight="1" x14ac:dyDescent="0.25">
      <c r="A41" s="86">
        <v>1788</v>
      </c>
      <c r="B41" s="87" t="s">
        <v>30</v>
      </c>
      <c r="C41" s="87" t="s">
        <v>17</v>
      </c>
      <c r="D41" s="87" t="s">
        <v>23</v>
      </c>
      <c r="E41" s="87" t="s">
        <v>25</v>
      </c>
      <c r="F41" s="87" t="s">
        <v>27</v>
      </c>
      <c r="G41" s="112" t="s">
        <v>31</v>
      </c>
      <c r="H41" s="86">
        <v>510</v>
      </c>
      <c r="I41" s="86">
        <v>90</v>
      </c>
      <c r="J41" s="86" t="s">
        <v>20</v>
      </c>
      <c r="K41" s="4"/>
      <c r="L41" s="5" t="s">
        <v>24</v>
      </c>
      <c r="M41" s="5" t="s">
        <v>32</v>
      </c>
      <c r="N41" s="93">
        <v>35</v>
      </c>
      <c r="O41" s="116"/>
      <c r="P41" s="107"/>
    </row>
    <row r="42" spans="1:16" s="92" customFormat="1" ht="20.25" customHeight="1" x14ac:dyDescent="0.25">
      <c r="A42" s="84">
        <v>1789</v>
      </c>
      <c r="B42" s="85" t="s">
        <v>33</v>
      </c>
      <c r="C42" s="85" t="s">
        <v>17</v>
      </c>
      <c r="D42" s="85" t="s">
        <v>23</v>
      </c>
      <c r="E42" s="85" t="s">
        <v>34</v>
      </c>
      <c r="F42" s="85" t="s">
        <v>27</v>
      </c>
      <c r="G42" s="111" t="s">
        <v>35</v>
      </c>
      <c r="H42" s="84">
        <v>450</v>
      </c>
      <c r="I42" s="84">
        <v>60</v>
      </c>
      <c r="J42" s="84" t="s">
        <v>20</v>
      </c>
      <c r="K42" s="4"/>
      <c r="L42" s="5" t="s">
        <v>24</v>
      </c>
      <c r="M42" s="5" t="s">
        <v>36</v>
      </c>
      <c r="N42" s="92">
        <v>36</v>
      </c>
      <c r="O42" s="115"/>
      <c r="P42" s="106"/>
    </row>
    <row r="43" spans="1:16" s="91" customFormat="1" ht="20.25" customHeight="1" x14ac:dyDescent="0.25">
      <c r="A43" s="82">
        <v>4666</v>
      </c>
      <c r="B43" s="83" t="s">
        <v>516</v>
      </c>
      <c r="C43" s="83" t="s">
        <v>17</v>
      </c>
      <c r="D43" s="83" t="s">
        <v>23</v>
      </c>
      <c r="E43" s="83" t="s">
        <v>517</v>
      </c>
      <c r="F43" s="83" t="s">
        <v>27</v>
      </c>
      <c r="G43" s="110" t="s">
        <v>518</v>
      </c>
      <c r="H43" s="82">
        <v>520</v>
      </c>
      <c r="I43" s="82">
        <v>60</v>
      </c>
      <c r="J43" s="82" t="s">
        <v>182</v>
      </c>
      <c r="K43" s="10"/>
      <c r="L43" s="10"/>
      <c r="M43" s="10"/>
      <c r="N43" s="91">
        <v>37</v>
      </c>
      <c r="O43" s="114"/>
      <c r="P43" s="104"/>
    </row>
    <row r="44" spans="1:16" s="91" customFormat="1" ht="20.25" customHeight="1" x14ac:dyDescent="0.25">
      <c r="A44" s="82">
        <v>4667</v>
      </c>
      <c r="B44" s="83" t="s">
        <v>519</v>
      </c>
      <c r="C44" s="83" t="s">
        <v>17</v>
      </c>
      <c r="D44" s="83" t="s">
        <v>23</v>
      </c>
      <c r="E44" s="83" t="s">
        <v>462</v>
      </c>
      <c r="F44" s="83" t="s">
        <v>27</v>
      </c>
      <c r="G44" s="110" t="s">
        <v>520</v>
      </c>
      <c r="H44" s="82">
        <v>500</v>
      </c>
      <c r="I44" s="82">
        <v>60</v>
      </c>
      <c r="J44" s="82" t="s">
        <v>182</v>
      </c>
      <c r="K44" s="10"/>
      <c r="L44" s="10"/>
      <c r="M44" s="10"/>
      <c r="N44" s="91">
        <v>38</v>
      </c>
      <c r="O44" s="114"/>
      <c r="P44" s="104"/>
    </row>
    <row r="45" spans="1:16" s="92" customFormat="1" ht="20.25" customHeight="1" x14ac:dyDescent="0.25">
      <c r="A45" s="84">
        <v>1790</v>
      </c>
      <c r="B45" s="85" t="s">
        <v>37</v>
      </c>
      <c r="C45" s="85" t="s">
        <v>17</v>
      </c>
      <c r="D45" s="85" t="s">
        <v>23</v>
      </c>
      <c r="E45" s="85" t="s">
        <v>19</v>
      </c>
      <c r="F45" s="85" t="s">
        <v>38</v>
      </c>
      <c r="G45" s="111" t="s">
        <v>39</v>
      </c>
      <c r="H45" s="84">
        <v>500</v>
      </c>
      <c r="I45" s="84">
        <v>90</v>
      </c>
      <c r="J45" s="84" t="s">
        <v>20</v>
      </c>
      <c r="K45" s="4"/>
      <c r="L45" s="5" t="s">
        <v>24</v>
      </c>
      <c r="M45" s="5" t="s">
        <v>40</v>
      </c>
      <c r="N45" s="92">
        <v>39</v>
      </c>
      <c r="O45" s="115"/>
      <c r="P45" s="106"/>
    </row>
    <row r="46" spans="1:16" s="91" customFormat="1" ht="20.25" customHeight="1" x14ac:dyDescent="0.25">
      <c r="A46" s="82">
        <v>2901</v>
      </c>
      <c r="B46" s="83" t="s">
        <v>401</v>
      </c>
      <c r="C46" s="83" t="s">
        <v>17</v>
      </c>
      <c r="D46" s="83" t="s">
        <v>402</v>
      </c>
      <c r="E46" s="83" t="s">
        <v>19</v>
      </c>
      <c r="F46" s="83" t="s">
        <v>403</v>
      </c>
      <c r="G46" s="110" t="s">
        <v>404</v>
      </c>
      <c r="H46" s="82">
        <v>560</v>
      </c>
      <c r="I46" s="82">
        <v>180</v>
      </c>
      <c r="J46" s="82" t="s">
        <v>182</v>
      </c>
      <c r="K46" s="10"/>
      <c r="L46" s="10"/>
      <c r="M46" s="10"/>
      <c r="N46" s="91">
        <v>40</v>
      </c>
      <c r="O46" s="114"/>
      <c r="P46" s="104"/>
    </row>
    <row r="47" spans="1:16" s="91" customFormat="1" ht="20.25" customHeight="1" x14ac:dyDescent="0.25">
      <c r="A47" s="82">
        <v>2902</v>
      </c>
      <c r="B47" s="83" t="s">
        <v>405</v>
      </c>
      <c r="C47" s="83" t="s">
        <v>17</v>
      </c>
      <c r="D47" s="83" t="s">
        <v>402</v>
      </c>
      <c r="E47" s="83" t="s">
        <v>95</v>
      </c>
      <c r="F47" s="83" t="s">
        <v>403</v>
      </c>
      <c r="G47" s="110" t="s">
        <v>406</v>
      </c>
      <c r="H47" s="82">
        <v>560</v>
      </c>
      <c r="I47" s="82">
        <v>180</v>
      </c>
      <c r="J47" s="82" t="s">
        <v>182</v>
      </c>
      <c r="K47" s="10"/>
      <c r="L47" s="10"/>
      <c r="M47" s="10"/>
      <c r="N47" s="91">
        <v>41</v>
      </c>
      <c r="O47" s="114"/>
      <c r="P47" s="104"/>
    </row>
    <row r="48" spans="1:16" s="91" customFormat="1" ht="20.25" customHeight="1" x14ac:dyDescent="0.25">
      <c r="A48" s="82">
        <v>2903</v>
      </c>
      <c r="B48" s="83" t="s">
        <v>407</v>
      </c>
      <c r="C48" s="83" t="s">
        <v>17</v>
      </c>
      <c r="D48" s="83" t="s">
        <v>402</v>
      </c>
      <c r="E48" s="83" t="s">
        <v>25</v>
      </c>
      <c r="F48" s="83" t="s">
        <v>403</v>
      </c>
      <c r="G48" s="110" t="s">
        <v>408</v>
      </c>
      <c r="H48" s="82">
        <v>560</v>
      </c>
      <c r="I48" s="82">
        <v>180</v>
      </c>
      <c r="J48" s="82" t="s">
        <v>182</v>
      </c>
      <c r="K48" s="10"/>
      <c r="L48" s="10"/>
      <c r="M48" s="10"/>
      <c r="N48" s="91">
        <v>42</v>
      </c>
      <c r="O48" s="114"/>
      <c r="P48" s="104"/>
    </row>
    <row r="49" spans="1:16" s="91" customFormat="1" ht="20.25" customHeight="1" x14ac:dyDescent="0.25">
      <c r="A49" s="82">
        <v>2904</v>
      </c>
      <c r="B49" s="83" t="s">
        <v>409</v>
      </c>
      <c r="C49" s="83" t="s">
        <v>17</v>
      </c>
      <c r="D49" s="83" t="s">
        <v>402</v>
      </c>
      <c r="E49" s="83" t="s">
        <v>51</v>
      </c>
      <c r="F49" s="83" t="s">
        <v>403</v>
      </c>
      <c r="G49" s="110" t="s">
        <v>410</v>
      </c>
      <c r="H49" s="82">
        <v>560</v>
      </c>
      <c r="I49" s="82">
        <v>180</v>
      </c>
      <c r="J49" s="82" t="s">
        <v>182</v>
      </c>
      <c r="K49" s="10"/>
      <c r="L49" s="10"/>
      <c r="M49" s="10"/>
      <c r="N49" s="91">
        <v>43</v>
      </c>
      <c r="O49" s="114"/>
      <c r="P49" s="104"/>
    </row>
    <row r="50" spans="1:16" s="91" customFormat="1" ht="20.25" customHeight="1" x14ac:dyDescent="0.25">
      <c r="A50" s="82">
        <v>2905</v>
      </c>
      <c r="B50" s="83" t="s">
        <v>411</v>
      </c>
      <c r="C50" s="83" t="s">
        <v>17</v>
      </c>
      <c r="D50" s="83" t="s">
        <v>402</v>
      </c>
      <c r="E50" s="83" t="s">
        <v>34</v>
      </c>
      <c r="F50" s="83" t="s">
        <v>403</v>
      </c>
      <c r="G50" s="110" t="s">
        <v>412</v>
      </c>
      <c r="H50" s="82">
        <v>560</v>
      </c>
      <c r="I50" s="82">
        <v>180</v>
      </c>
      <c r="J50" s="82" t="s">
        <v>182</v>
      </c>
      <c r="K50" s="10"/>
      <c r="L50" s="10"/>
      <c r="M50" s="10"/>
      <c r="N50" s="91">
        <v>44</v>
      </c>
      <c r="O50" s="114"/>
      <c r="P50" s="104"/>
    </row>
    <row r="51" spans="1:16" s="91" customFormat="1" ht="20.25" customHeight="1" x14ac:dyDescent="0.25">
      <c r="A51" s="82">
        <v>2906</v>
      </c>
      <c r="B51" s="83" t="s">
        <v>413</v>
      </c>
      <c r="C51" s="83" t="s">
        <v>17</v>
      </c>
      <c r="D51" s="83" t="s">
        <v>402</v>
      </c>
      <c r="E51" s="83" t="s">
        <v>57</v>
      </c>
      <c r="F51" s="83" t="s">
        <v>403</v>
      </c>
      <c r="G51" s="110" t="s">
        <v>414</v>
      </c>
      <c r="H51" s="82">
        <v>560</v>
      </c>
      <c r="I51" s="82">
        <v>180</v>
      </c>
      <c r="J51" s="82" t="s">
        <v>182</v>
      </c>
      <c r="K51" s="10"/>
      <c r="L51" s="10"/>
      <c r="M51" s="10"/>
      <c r="N51" s="91">
        <v>45</v>
      </c>
      <c r="O51" s="114"/>
      <c r="P51" s="104"/>
    </row>
    <row r="52" spans="1:16" s="91" customFormat="1" ht="20.25" customHeight="1" x14ac:dyDescent="0.25">
      <c r="A52" s="82">
        <v>2907</v>
      </c>
      <c r="B52" s="83" t="s">
        <v>415</v>
      </c>
      <c r="C52" s="83" t="s">
        <v>17</v>
      </c>
      <c r="D52" s="83" t="s">
        <v>402</v>
      </c>
      <c r="E52" s="83" t="s">
        <v>60</v>
      </c>
      <c r="F52" s="83" t="s">
        <v>403</v>
      </c>
      <c r="G52" s="110" t="s">
        <v>416</v>
      </c>
      <c r="H52" s="82">
        <v>560</v>
      </c>
      <c r="I52" s="82">
        <v>180</v>
      </c>
      <c r="J52" s="82" t="s">
        <v>182</v>
      </c>
      <c r="K52" s="10"/>
      <c r="L52" s="10"/>
      <c r="M52" s="10"/>
      <c r="N52" s="91">
        <v>46</v>
      </c>
      <c r="O52" s="114"/>
      <c r="P52" s="104"/>
    </row>
    <row r="53" spans="1:16" s="92" customFormat="1" ht="20.25" customHeight="1" x14ac:dyDescent="0.25">
      <c r="A53" s="84">
        <v>2129</v>
      </c>
      <c r="B53" s="85" t="s">
        <v>679</v>
      </c>
      <c r="C53" s="85" t="s">
        <v>17</v>
      </c>
      <c r="D53" s="85" t="s">
        <v>41</v>
      </c>
      <c r="E53" s="85" t="s">
        <v>19</v>
      </c>
      <c r="F53" s="85" t="s">
        <v>678</v>
      </c>
      <c r="G53" s="106" t="s">
        <v>755</v>
      </c>
      <c r="H53" s="84">
        <v>207</v>
      </c>
      <c r="I53" s="88">
        <v>1110</v>
      </c>
      <c r="J53" s="84" t="s">
        <v>20</v>
      </c>
      <c r="K53" s="4"/>
      <c r="L53" s="5" t="s">
        <v>42</v>
      </c>
      <c r="M53" s="5" t="s">
        <v>43</v>
      </c>
      <c r="N53" s="92">
        <v>47</v>
      </c>
      <c r="O53" s="115"/>
      <c r="P53" s="118"/>
    </row>
    <row r="54" spans="1:16" s="92" customFormat="1" ht="20.25" customHeight="1" x14ac:dyDescent="0.25">
      <c r="A54" s="84">
        <v>2130</v>
      </c>
      <c r="B54" s="85" t="s">
        <v>680</v>
      </c>
      <c r="C54" s="85" t="s">
        <v>17</v>
      </c>
      <c r="D54" s="85" t="s">
        <v>41</v>
      </c>
      <c r="E54" s="85" t="s">
        <v>25</v>
      </c>
      <c r="F54" s="85" t="s">
        <v>678</v>
      </c>
      <c r="G54" s="106" t="s">
        <v>756</v>
      </c>
      <c r="H54" s="84">
        <v>207</v>
      </c>
      <c r="I54" s="84">
        <v>720</v>
      </c>
      <c r="J54" s="84" t="s">
        <v>20</v>
      </c>
      <c r="K54" s="4"/>
      <c r="L54" s="5" t="s">
        <v>42</v>
      </c>
      <c r="M54" s="5" t="s">
        <v>44</v>
      </c>
      <c r="N54" s="92">
        <v>48</v>
      </c>
      <c r="O54" s="115"/>
      <c r="P54" s="115"/>
    </row>
    <row r="55" spans="1:16" s="92" customFormat="1" ht="20.25" customHeight="1" x14ac:dyDescent="0.25">
      <c r="A55" s="84">
        <v>296</v>
      </c>
      <c r="B55" s="85" t="s">
        <v>720</v>
      </c>
      <c r="C55" s="85" t="s">
        <v>17</v>
      </c>
      <c r="D55" s="85" t="s">
        <v>41</v>
      </c>
      <c r="E55" s="85" t="s">
        <v>57</v>
      </c>
      <c r="F55" s="85" t="s">
        <v>678</v>
      </c>
      <c r="G55" s="111" t="s">
        <v>758</v>
      </c>
      <c r="H55" s="84">
        <v>207</v>
      </c>
      <c r="I55" s="84">
        <v>180</v>
      </c>
      <c r="J55" s="84" t="s">
        <v>182</v>
      </c>
      <c r="K55" s="10"/>
      <c r="L55" s="10"/>
      <c r="M55" s="10"/>
      <c r="N55" s="92">
        <v>49</v>
      </c>
      <c r="O55" s="115"/>
      <c r="P55" s="106"/>
    </row>
    <row r="56" spans="1:16" s="92" customFormat="1" ht="21" customHeight="1" x14ac:dyDescent="0.25">
      <c r="A56" s="84">
        <v>2131</v>
      </c>
      <c r="B56" s="85" t="s">
        <v>45</v>
      </c>
      <c r="C56" s="85" t="s">
        <v>17</v>
      </c>
      <c r="D56" s="85" t="s">
        <v>41</v>
      </c>
      <c r="E56" s="85" t="s">
        <v>19</v>
      </c>
      <c r="F56" s="85" t="s">
        <v>46</v>
      </c>
      <c r="G56" s="106" t="s">
        <v>757</v>
      </c>
      <c r="H56" s="84">
        <v>207</v>
      </c>
      <c r="I56" s="84">
        <v>840</v>
      </c>
      <c r="J56" s="84" t="s">
        <v>20</v>
      </c>
      <c r="K56" s="4"/>
      <c r="L56" s="5" t="s">
        <v>42</v>
      </c>
      <c r="M56" s="5" t="s">
        <v>47</v>
      </c>
      <c r="N56" s="92">
        <v>50</v>
      </c>
      <c r="O56" s="115"/>
    </row>
    <row r="57" spans="1:16" s="94" customFormat="1" ht="21" customHeight="1" x14ac:dyDescent="0.25">
      <c r="A57" s="84">
        <v>2132</v>
      </c>
      <c r="B57" s="85" t="s">
        <v>48</v>
      </c>
      <c r="C57" s="85" t="s">
        <v>17</v>
      </c>
      <c r="D57" s="85" t="s">
        <v>41</v>
      </c>
      <c r="E57" s="85" t="s">
        <v>25</v>
      </c>
      <c r="F57" s="85" t="s">
        <v>46</v>
      </c>
      <c r="G57" s="106" t="s">
        <v>759</v>
      </c>
      <c r="H57" s="84">
        <v>207</v>
      </c>
      <c r="I57" s="84">
        <v>90</v>
      </c>
      <c r="J57" s="84" t="s">
        <v>20</v>
      </c>
      <c r="K57" s="9"/>
      <c r="L57" s="13" t="s">
        <v>42</v>
      </c>
      <c r="M57" s="13" t="s">
        <v>49</v>
      </c>
      <c r="N57" s="92">
        <v>51</v>
      </c>
      <c r="O57" s="46"/>
    </row>
    <row r="58" spans="1:16" s="94" customFormat="1" ht="21" customHeight="1" x14ac:dyDescent="0.25">
      <c r="A58" s="84">
        <v>2133</v>
      </c>
      <c r="B58" s="85" t="s">
        <v>50</v>
      </c>
      <c r="C58" s="85" t="s">
        <v>17</v>
      </c>
      <c r="D58" s="85" t="s">
        <v>41</v>
      </c>
      <c r="E58" s="85" t="s">
        <v>51</v>
      </c>
      <c r="F58" s="85" t="s">
        <v>46</v>
      </c>
      <c r="G58" s="103" t="s">
        <v>52</v>
      </c>
      <c r="H58" s="84">
        <v>207</v>
      </c>
      <c r="I58" s="84">
        <v>120</v>
      </c>
      <c r="J58" s="84" t="s">
        <v>20</v>
      </c>
      <c r="K58" s="9"/>
      <c r="L58" s="13" t="s">
        <v>42</v>
      </c>
      <c r="M58" s="13" t="s">
        <v>53</v>
      </c>
      <c r="N58" s="92">
        <v>52</v>
      </c>
      <c r="O58" s="46"/>
      <c r="P58" s="106"/>
    </row>
    <row r="59" spans="1:16" s="94" customFormat="1" ht="21" customHeight="1" x14ac:dyDescent="0.25">
      <c r="A59" s="84">
        <v>2134</v>
      </c>
      <c r="B59" s="85" t="s">
        <v>54</v>
      </c>
      <c r="C59" s="85" t="s">
        <v>17</v>
      </c>
      <c r="D59" s="85" t="s">
        <v>41</v>
      </c>
      <c r="E59" s="85" t="s">
        <v>34</v>
      </c>
      <c r="F59" s="85" t="s">
        <v>46</v>
      </c>
      <c r="G59" s="106" t="s">
        <v>760</v>
      </c>
      <c r="H59" s="84">
        <v>207</v>
      </c>
      <c r="I59" s="84">
        <v>60</v>
      </c>
      <c r="J59" s="84" t="s">
        <v>20</v>
      </c>
      <c r="K59" s="9"/>
      <c r="L59" s="13" t="s">
        <v>42</v>
      </c>
      <c r="M59" s="13" t="s">
        <v>55</v>
      </c>
      <c r="N59" s="92">
        <v>53</v>
      </c>
      <c r="O59" s="46"/>
    </row>
    <row r="60" spans="1:16" s="94" customFormat="1" ht="21" customHeight="1" x14ac:dyDescent="0.25">
      <c r="A60" s="84">
        <v>2135</v>
      </c>
      <c r="B60" s="85" t="s">
        <v>56</v>
      </c>
      <c r="C60" s="85" t="s">
        <v>17</v>
      </c>
      <c r="D60" s="85" t="s">
        <v>41</v>
      </c>
      <c r="E60" s="85" t="s">
        <v>57</v>
      </c>
      <c r="F60" s="85" t="s">
        <v>46</v>
      </c>
      <c r="G60" s="106" t="s">
        <v>761</v>
      </c>
      <c r="H60" s="84">
        <v>207</v>
      </c>
      <c r="I60" s="84">
        <v>180</v>
      </c>
      <c r="J60" s="84" t="s">
        <v>20</v>
      </c>
      <c r="K60" s="9"/>
      <c r="L60" s="13" t="s">
        <v>42</v>
      </c>
      <c r="M60" s="13" t="s">
        <v>58</v>
      </c>
      <c r="N60" s="92">
        <v>54</v>
      </c>
      <c r="O60" s="46"/>
    </row>
    <row r="61" spans="1:16" s="94" customFormat="1" ht="21" customHeight="1" x14ac:dyDescent="0.25">
      <c r="A61" s="84">
        <v>2136</v>
      </c>
      <c r="B61" s="85" t="s">
        <v>59</v>
      </c>
      <c r="C61" s="85" t="s">
        <v>17</v>
      </c>
      <c r="D61" s="85" t="s">
        <v>41</v>
      </c>
      <c r="E61" s="85" t="s">
        <v>60</v>
      </c>
      <c r="F61" s="85" t="s">
        <v>46</v>
      </c>
      <c r="G61" s="119" t="s">
        <v>52</v>
      </c>
      <c r="H61" s="84">
        <v>207</v>
      </c>
      <c r="I61" s="84">
        <v>60</v>
      </c>
      <c r="J61" s="84" t="s">
        <v>20</v>
      </c>
      <c r="K61" s="9"/>
      <c r="L61" s="13" t="s">
        <v>42</v>
      </c>
      <c r="M61" s="13" t="s">
        <v>61</v>
      </c>
      <c r="N61" s="92">
        <v>55</v>
      </c>
      <c r="O61" s="46"/>
      <c r="P61" s="106"/>
    </row>
    <row r="62" spans="1:16" s="95" customFormat="1" ht="21" customHeight="1" x14ac:dyDescent="0.25">
      <c r="A62" s="82">
        <v>5504</v>
      </c>
      <c r="B62" s="83" t="s">
        <v>557</v>
      </c>
      <c r="C62" s="83" t="s">
        <v>17</v>
      </c>
      <c r="D62" s="83" t="s">
        <v>41</v>
      </c>
      <c r="E62" s="83" t="s">
        <v>19</v>
      </c>
      <c r="F62" s="83" t="s">
        <v>63</v>
      </c>
      <c r="G62" s="110" t="s">
        <v>558</v>
      </c>
      <c r="H62" s="82">
        <v>207</v>
      </c>
      <c r="I62" s="82">
        <v>1110</v>
      </c>
      <c r="J62" s="82" t="s">
        <v>182</v>
      </c>
      <c r="K62" s="1" t="s">
        <v>544</v>
      </c>
      <c r="L62" s="1"/>
      <c r="M62" s="1"/>
      <c r="N62" s="91">
        <v>56</v>
      </c>
      <c r="O62" s="1"/>
      <c r="P62" s="104"/>
    </row>
    <row r="63" spans="1:16" s="94" customFormat="1" ht="21" customHeight="1" x14ac:dyDescent="0.25">
      <c r="A63" s="84">
        <v>2137</v>
      </c>
      <c r="B63" s="85" t="s">
        <v>62</v>
      </c>
      <c r="C63" s="85" t="s">
        <v>17</v>
      </c>
      <c r="D63" s="85" t="s">
        <v>41</v>
      </c>
      <c r="E63" s="85" t="s">
        <v>25</v>
      </c>
      <c r="F63" s="85" t="s">
        <v>63</v>
      </c>
      <c r="G63" s="106" t="s">
        <v>762</v>
      </c>
      <c r="H63" s="84">
        <v>207</v>
      </c>
      <c r="I63" s="84">
        <v>90</v>
      </c>
      <c r="J63" s="84" t="s">
        <v>20</v>
      </c>
      <c r="K63" s="9"/>
      <c r="L63" s="13" t="s">
        <v>42</v>
      </c>
      <c r="M63" s="13" t="s">
        <v>64</v>
      </c>
      <c r="N63" s="92">
        <v>57</v>
      </c>
      <c r="O63" s="46"/>
    </row>
    <row r="64" spans="1:16" s="95" customFormat="1" ht="21" customHeight="1" x14ac:dyDescent="0.25">
      <c r="A64" s="82">
        <v>5505</v>
      </c>
      <c r="B64" s="83" t="s">
        <v>559</v>
      </c>
      <c r="C64" s="83" t="s">
        <v>17</v>
      </c>
      <c r="D64" s="83" t="s">
        <v>41</v>
      </c>
      <c r="E64" s="83" t="s">
        <v>51</v>
      </c>
      <c r="F64" s="83" t="s">
        <v>63</v>
      </c>
      <c r="G64" s="110" t="s">
        <v>560</v>
      </c>
      <c r="H64" s="82">
        <v>207</v>
      </c>
      <c r="I64" s="82">
        <v>120</v>
      </c>
      <c r="J64" s="82" t="s">
        <v>182</v>
      </c>
      <c r="K64" s="1" t="s">
        <v>544</v>
      </c>
      <c r="L64" s="1"/>
      <c r="M64" s="1"/>
      <c r="N64" s="91">
        <v>58</v>
      </c>
      <c r="O64" s="1"/>
      <c r="P64" s="104"/>
    </row>
    <row r="65" spans="1:16" s="95" customFormat="1" ht="21" customHeight="1" x14ac:dyDescent="0.25">
      <c r="A65" s="82">
        <v>5506</v>
      </c>
      <c r="B65" s="83" t="s">
        <v>561</v>
      </c>
      <c r="C65" s="83" t="s">
        <v>17</v>
      </c>
      <c r="D65" s="83" t="s">
        <v>41</v>
      </c>
      <c r="E65" s="83" t="s">
        <v>34</v>
      </c>
      <c r="F65" s="83" t="s">
        <v>63</v>
      </c>
      <c r="G65" s="110" t="s">
        <v>562</v>
      </c>
      <c r="H65" s="82">
        <v>207</v>
      </c>
      <c r="I65" s="82">
        <v>60</v>
      </c>
      <c r="J65" s="82" t="s">
        <v>182</v>
      </c>
      <c r="K65" s="1" t="s">
        <v>544</v>
      </c>
      <c r="L65" s="1"/>
      <c r="M65" s="1"/>
      <c r="N65" s="91">
        <v>59</v>
      </c>
      <c r="O65" s="1"/>
      <c r="P65" s="104"/>
    </row>
    <row r="66" spans="1:16" s="95" customFormat="1" ht="21" customHeight="1" x14ac:dyDescent="0.25">
      <c r="A66" s="82">
        <v>5507</v>
      </c>
      <c r="B66" s="83" t="s">
        <v>563</v>
      </c>
      <c r="C66" s="83" t="s">
        <v>17</v>
      </c>
      <c r="D66" s="83" t="s">
        <v>41</v>
      </c>
      <c r="E66" s="83" t="s">
        <v>57</v>
      </c>
      <c r="F66" s="83" t="s">
        <v>63</v>
      </c>
      <c r="G66" s="110" t="s">
        <v>564</v>
      </c>
      <c r="H66" s="82">
        <v>207</v>
      </c>
      <c r="I66" s="82">
        <v>180</v>
      </c>
      <c r="J66" s="82" t="s">
        <v>182</v>
      </c>
      <c r="K66" s="1" t="s">
        <v>544</v>
      </c>
      <c r="L66" s="1"/>
      <c r="M66" s="1"/>
      <c r="N66" s="91">
        <v>60</v>
      </c>
      <c r="O66" s="1"/>
      <c r="P66" s="104"/>
    </row>
    <row r="67" spans="1:16" s="95" customFormat="1" ht="21" customHeight="1" x14ac:dyDescent="0.25">
      <c r="A67" s="82">
        <v>5508</v>
      </c>
      <c r="B67" s="83" t="s">
        <v>565</v>
      </c>
      <c r="C67" s="83" t="s">
        <v>17</v>
      </c>
      <c r="D67" s="83" t="s">
        <v>41</v>
      </c>
      <c r="E67" s="83" t="s">
        <v>60</v>
      </c>
      <c r="F67" s="83" t="s">
        <v>63</v>
      </c>
      <c r="G67" s="110" t="s">
        <v>560</v>
      </c>
      <c r="H67" s="82">
        <v>207</v>
      </c>
      <c r="I67" s="82">
        <v>60</v>
      </c>
      <c r="J67" s="82" t="s">
        <v>182</v>
      </c>
      <c r="K67" s="1" t="s">
        <v>544</v>
      </c>
      <c r="L67" s="1"/>
      <c r="M67" s="1"/>
      <c r="N67" s="91">
        <v>61</v>
      </c>
      <c r="O67" s="1"/>
      <c r="P67" s="104"/>
    </row>
    <row r="68" spans="1:16" s="96" customFormat="1" ht="21" customHeight="1" x14ac:dyDescent="0.25">
      <c r="A68" s="86">
        <v>2138</v>
      </c>
      <c r="B68" s="87" t="s">
        <v>65</v>
      </c>
      <c r="C68" s="87" t="s">
        <v>17</v>
      </c>
      <c r="D68" s="87" t="s">
        <v>41</v>
      </c>
      <c r="E68" s="87" t="s">
        <v>19</v>
      </c>
      <c r="F68" s="87" t="s">
        <v>66</v>
      </c>
      <c r="G68" s="112" t="s">
        <v>67</v>
      </c>
      <c r="H68" s="86">
        <v>270</v>
      </c>
      <c r="I68" s="86">
        <v>60</v>
      </c>
      <c r="J68" s="86" t="s">
        <v>20</v>
      </c>
      <c r="K68" s="9"/>
      <c r="L68" s="13" t="s">
        <v>42</v>
      </c>
      <c r="M68" s="13" t="s">
        <v>68</v>
      </c>
      <c r="N68" s="93">
        <v>62</v>
      </c>
      <c r="O68" s="40"/>
      <c r="P68" s="107"/>
    </row>
    <row r="69" spans="1:16" s="96" customFormat="1" ht="21" customHeight="1" x14ac:dyDescent="0.25">
      <c r="A69" s="86">
        <v>4135</v>
      </c>
      <c r="B69" s="87" t="s">
        <v>299</v>
      </c>
      <c r="C69" s="87" t="s">
        <v>17</v>
      </c>
      <c r="D69" s="87" t="s">
        <v>41</v>
      </c>
      <c r="E69" s="87" t="s">
        <v>25</v>
      </c>
      <c r="F69" s="87" t="s">
        <v>66</v>
      </c>
      <c r="G69" s="112" t="s">
        <v>300</v>
      </c>
      <c r="H69" s="86">
        <v>217</v>
      </c>
      <c r="I69" s="86">
        <v>300</v>
      </c>
      <c r="J69" s="86" t="s">
        <v>20</v>
      </c>
      <c r="K69" s="1"/>
      <c r="L69" s="1"/>
      <c r="M69" s="1"/>
      <c r="N69" s="93">
        <v>63</v>
      </c>
      <c r="O69" s="40"/>
      <c r="P69" s="107"/>
    </row>
    <row r="70" spans="1:16" s="95" customFormat="1" ht="21" customHeight="1" thickBot="1" x14ac:dyDescent="0.3">
      <c r="A70" s="82">
        <v>5509</v>
      </c>
      <c r="B70" s="83" t="s">
        <v>566</v>
      </c>
      <c r="C70" s="83" t="s">
        <v>17</v>
      </c>
      <c r="D70" s="83" t="s">
        <v>41</v>
      </c>
      <c r="E70" s="83" t="s">
        <v>51</v>
      </c>
      <c r="F70" s="83" t="s">
        <v>66</v>
      </c>
      <c r="G70" s="110" t="s">
        <v>567</v>
      </c>
      <c r="H70" s="82">
        <v>207</v>
      </c>
      <c r="I70" s="82">
        <v>120</v>
      </c>
      <c r="J70" s="82" t="s">
        <v>182</v>
      </c>
      <c r="K70" s="11" t="s">
        <v>544</v>
      </c>
      <c r="L70" s="1"/>
      <c r="M70" s="1"/>
      <c r="N70" s="91">
        <v>64</v>
      </c>
      <c r="O70" s="1"/>
      <c r="P70" s="104"/>
    </row>
    <row r="71" spans="1:16" s="95" customFormat="1" ht="21" customHeight="1" thickBot="1" x14ac:dyDescent="0.3">
      <c r="A71" s="82">
        <v>5510</v>
      </c>
      <c r="B71" s="83" t="s">
        <v>568</v>
      </c>
      <c r="C71" s="83" t="s">
        <v>17</v>
      </c>
      <c r="D71" s="83" t="s">
        <v>41</v>
      </c>
      <c r="E71" s="83" t="s">
        <v>34</v>
      </c>
      <c r="F71" s="83" t="s">
        <v>66</v>
      </c>
      <c r="G71" s="110" t="s">
        <v>569</v>
      </c>
      <c r="H71" s="82">
        <v>207</v>
      </c>
      <c r="I71" s="82">
        <v>60</v>
      </c>
      <c r="J71" s="82" t="s">
        <v>182</v>
      </c>
      <c r="K71" s="11" t="s">
        <v>544</v>
      </c>
      <c r="L71" s="1"/>
      <c r="M71" s="1"/>
      <c r="N71" s="91">
        <v>65</v>
      </c>
      <c r="O71" s="1"/>
      <c r="P71" s="104"/>
    </row>
    <row r="72" spans="1:16" s="95" customFormat="1" ht="21" customHeight="1" thickBot="1" x14ac:dyDescent="0.3">
      <c r="A72" s="82">
        <v>5511</v>
      </c>
      <c r="B72" s="83" t="s">
        <v>570</v>
      </c>
      <c r="C72" s="83" t="s">
        <v>17</v>
      </c>
      <c r="D72" s="83" t="s">
        <v>41</v>
      </c>
      <c r="E72" s="83" t="s">
        <v>57</v>
      </c>
      <c r="F72" s="83" t="s">
        <v>66</v>
      </c>
      <c r="G72" s="110" t="s">
        <v>571</v>
      </c>
      <c r="H72" s="82">
        <v>207</v>
      </c>
      <c r="I72" s="82">
        <v>180</v>
      </c>
      <c r="J72" s="82" t="s">
        <v>182</v>
      </c>
      <c r="K72" s="11" t="s">
        <v>544</v>
      </c>
      <c r="L72" s="1"/>
      <c r="M72" s="1"/>
      <c r="N72" s="91">
        <v>66</v>
      </c>
      <c r="O72" s="1"/>
      <c r="P72" s="104"/>
    </row>
    <row r="73" spans="1:16" s="95" customFormat="1" ht="21" customHeight="1" x14ac:dyDescent="0.25">
      <c r="A73" s="82">
        <v>5512</v>
      </c>
      <c r="B73" s="83" t="s">
        <v>572</v>
      </c>
      <c r="C73" s="83" t="s">
        <v>17</v>
      </c>
      <c r="D73" s="83" t="s">
        <v>41</v>
      </c>
      <c r="E73" s="83" t="s">
        <v>60</v>
      </c>
      <c r="F73" s="83" t="s">
        <v>66</v>
      </c>
      <c r="G73" s="110" t="s">
        <v>567</v>
      </c>
      <c r="H73" s="82">
        <v>207</v>
      </c>
      <c r="I73" s="82">
        <v>60</v>
      </c>
      <c r="J73" s="82" t="s">
        <v>182</v>
      </c>
      <c r="K73" s="1" t="s">
        <v>544</v>
      </c>
      <c r="L73" s="1"/>
      <c r="M73" s="1"/>
      <c r="N73" s="91">
        <v>67</v>
      </c>
      <c r="O73" s="1"/>
      <c r="P73" s="104"/>
    </row>
    <row r="74" spans="1:16" s="94" customFormat="1" ht="21" customHeight="1" thickBot="1" x14ac:dyDescent="0.3">
      <c r="A74" s="84">
        <v>1902</v>
      </c>
      <c r="B74" s="85" t="s">
        <v>355</v>
      </c>
      <c r="C74" s="85" t="s">
        <v>17</v>
      </c>
      <c r="D74" s="85" t="s">
        <v>41</v>
      </c>
      <c r="E74" s="85" t="s">
        <v>19</v>
      </c>
      <c r="F74" s="85" t="s">
        <v>356</v>
      </c>
      <c r="G74" s="106" t="s">
        <v>763</v>
      </c>
      <c r="H74" s="84">
        <v>220</v>
      </c>
      <c r="I74" s="84">
        <v>60</v>
      </c>
      <c r="J74" s="84" t="s">
        <v>182</v>
      </c>
      <c r="K74" s="11"/>
      <c r="L74" s="1"/>
      <c r="M74" s="1"/>
      <c r="N74" s="92">
        <v>68</v>
      </c>
      <c r="O74" s="46"/>
    </row>
    <row r="75" spans="1:16" s="95" customFormat="1" ht="21" customHeight="1" thickBot="1" x14ac:dyDescent="0.3">
      <c r="A75" s="82">
        <v>5513</v>
      </c>
      <c r="B75" s="83" t="s">
        <v>573</v>
      </c>
      <c r="C75" s="83" t="s">
        <v>17</v>
      </c>
      <c r="D75" s="83" t="s">
        <v>41</v>
      </c>
      <c r="E75" s="83" t="s">
        <v>25</v>
      </c>
      <c r="F75" s="83" t="s">
        <v>356</v>
      </c>
      <c r="G75" s="110" t="s">
        <v>574</v>
      </c>
      <c r="H75" s="82">
        <v>207</v>
      </c>
      <c r="I75" s="82">
        <v>300</v>
      </c>
      <c r="J75" s="82" t="s">
        <v>182</v>
      </c>
      <c r="K75" s="11" t="s">
        <v>544</v>
      </c>
      <c r="L75" s="1"/>
      <c r="M75" s="1"/>
      <c r="N75" s="91">
        <v>69</v>
      </c>
      <c r="O75" s="1"/>
      <c r="P75" s="104"/>
    </row>
    <row r="76" spans="1:16" s="95" customFormat="1" ht="21" customHeight="1" x14ac:dyDescent="0.25">
      <c r="A76" s="82">
        <v>5514</v>
      </c>
      <c r="B76" s="83" t="s">
        <v>575</v>
      </c>
      <c r="C76" s="83" t="s">
        <v>17</v>
      </c>
      <c r="D76" s="83" t="s">
        <v>41</v>
      </c>
      <c r="E76" s="83" t="s">
        <v>51</v>
      </c>
      <c r="F76" s="83" t="s">
        <v>356</v>
      </c>
      <c r="G76" s="110" t="s">
        <v>576</v>
      </c>
      <c r="H76" s="82">
        <v>207</v>
      </c>
      <c r="I76" s="82">
        <v>120</v>
      </c>
      <c r="J76" s="82" t="s">
        <v>182</v>
      </c>
      <c r="K76" s="1" t="s">
        <v>544</v>
      </c>
      <c r="L76" s="1"/>
      <c r="M76" s="1"/>
      <c r="N76" s="91">
        <v>70</v>
      </c>
      <c r="O76" s="1"/>
      <c r="P76" s="104"/>
    </row>
    <row r="77" spans="1:16" s="95" customFormat="1" ht="21" customHeight="1" x14ac:dyDescent="0.25">
      <c r="A77" s="82">
        <v>5515</v>
      </c>
      <c r="B77" s="83" t="s">
        <v>577</v>
      </c>
      <c r="C77" s="83" t="s">
        <v>17</v>
      </c>
      <c r="D77" s="83" t="s">
        <v>41</v>
      </c>
      <c r="E77" s="83" t="s">
        <v>34</v>
      </c>
      <c r="F77" s="83" t="s">
        <v>356</v>
      </c>
      <c r="G77" s="110" t="s">
        <v>578</v>
      </c>
      <c r="H77" s="82">
        <v>207</v>
      </c>
      <c r="I77" s="82">
        <v>60</v>
      </c>
      <c r="J77" s="82" t="s">
        <v>182</v>
      </c>
      <c r="K77" s="1" t="s">
        <v>544</v>
      </c>
      <c r="L77" s="1"/>
      <c r="M77" s="1"/>
      <c r="N77" s="91">
        <v>71</v>
      </c>
      <c r="O77" s="1"/>
      <c r="P77" s="104"/>
    </row>
    <row r="78" spans="1:16" s="95" customFormat="1" ht="21" customHeight="1" x14ac:dyDescent="0.25">
      <c r="A78" s="82">
        <v>1903</v>
      </c>
      <c r="B78" s="83" t="s">
        <v>357</v>
      </c>
      <c r="C78" s="83" t="s">
        <v>17</v>
      </c>
      <c r="D78" s="83" t="s">
        <v>41</v>
      </c>
      <c r="E78" s="83" t="s">
        <v>57</v>
      </c>
      <c r="F78" s="83" t="s">
        <v>356</v>
      </c>
      <c r="G78" s="110" t="s">
        <v>358</v>
      </c>
      <c r="H78" s="82">
        <v>300</v>
      </c>
      <c r="I78" s="82">
        <v>60</v>
      </c>
      <c r="J78" s="82" t="s">
        <v>182</v>
      </c>
      <c r="K78" s="1"/>
      <c r="L78" s="1"/>
      <c r="M78" s="1"/>
      <c r="N78" s="91">
        <v>72</v>
      </c>
      <c r="O78" s="1"/>
      <c r="P78" s="104"/>
    </row>
    <row r="79" spans="1:16" s="95" customFormat="1" ht="21" customHeight="1" x14ac:dyDescent="0.25">
      <c r="A79" s="82">
        <v>5516</v>
      </c>
      <c r="B79" s="83" t="s">
        <v>579</v>
      </c>
      <c r="C79" s="83" t="s">
        <v>17</v>
      </c>
      <c r="D79" s="83" t="s">
        <v>41</v>
      </c>
      <c r="E79" s="83" t="s">
        <v>60</v>
      </c>
      <c r="F79" s="83" t="s">
        <v>356</v>
      </c>
      <c r="G79" s="110" t="s">
        <v>576</v>
      </c>
      <c r="H79" s="82">
        <v>207</v>
      </c>
      <c r="I79" s="82">
        <v>60</v>
      </c>
      <c r="J79" s="82" t="s">
        <v>182</v>
      </c>
      <c r="K79" s="1" t="s">
        <v>544</v>
      </c>
      <c r="L79" s="1"/>
      <c r="M79" s="1"/>
      <c r="N79" s="91">
        <v>73</v>
      </c>
      <c r="O79" s="1"/>
      <c r="P79" s="104"/>
    </row>
    <row r="80" spans="1:16" s="95" customFormat="1" ht="21" customHeight="1" x14ac:dyDescent="0.25">
      <c r="A80" s="82">
        <v>5517</v>
      </c>
      <c r="B80" s="83" t="s">
        <v>580</v>
      </c>
      <c r="C80" s="83" t="s">
        <v>17</v>
      </c>
      <c r="D80" s="83" t="s">
        <v>41</v>
      </c>
      <c r="E80" s="83" t="s">
        <v>25</v>
      </c>
      <c r="F80" s="83" t="s">
        <v>360</v>
      </c>
      <c r="G80" s="110" t="s">
        <v>581</v>
      </c>
      <c r="H80" s="82">
        <v>207</v>
      </c>
      <c r="I80" s="82">
        <v>300</v>
      </c>
      <c r="J80" s="82" t="s">
        <v>182</v>
      </c>
      <c r="K80" s="1" t="s">
        <v>544</v>
      </c>
      <c r="L80" s="1"/>
      <c r="M80" s="1"/>
      <c r="N80" s="91">
        <v>74</v>
      </c>
      <c r="O80" s="1"/>
      <c r="P80" s="104"/>
    </row>
    <row r="81" spans="1:16" s="95" customFormat="1" ht="21" customHeight="1" x14ac:dyDescent="0.25">
      <c r="A81" s="82">
        <v>5518</v>
      </c>
      <c r="B81" s="83" t="s">
        <v>582</v>
      </c>
      <c r="C81" s="83" t="s">
        <v>17</v>
      </c>
      <c r="D81" s="83" t="s">
        <v>41</v>
      </c>
      <c r="E81" s="83" t="s">
        <v>51</v>
      </c>
      <c r="F81" s="83" t="s">
        <v>360</v>
      </c>
      <c r="G81" s="110" t="s">
        <v>583</v>
      </c>
      <c r="H81" s="82">
        <v>207</v>
      </c>
      <c r="I81" s="82">
        <v>120</v>
      </c>
      <c r="J81" s="82" t="s">
        <v>182</v>
      </c>
      <c r="K81" s="1" t="s">
        <v>544</v>
      </c>
      <c r="L81" s="1"/>
      <c r="M81" s="1"/>
      <c r="N81" s="91">
        <v>75</v>
      </c>
      <c r="O81" s="1"/>
      <c r="P81" s="104"/>
    </row>
    <row r="82" spans="1:16" s="95" customFormat="1" ht="21" customHeight="1" x14ac:dyDescent="0.25">
      <c r="A82" s="82">
        <v>5519</v>
      </c>
      <c r="B82" s="83" t="s">
        <v>584</v>
      </c>
      <c r="C82" s="83" t="s">
        <v>17</v>
      </c>
      <c r="D82" s="83" t="s">
        <v>41</v>
      </c>
      <c r="E82" s="83" t="s">
        <v>34</v>
      </c>
      <c r="F82" s="83" t="s">
        <v>360</v>
      </c>
      <c r="G82" s="110" t="s">
        <v>585</v>
      </c>
      <c r="H82" s="82">
        <v>207</v>
      </c>
      <c r="I82" s="82">
        <v>60</v>
      </c>
      <c r="J82" s="82" t="s">
        <v>182</v>
      </c>
      <c r="K82" s="1" t="s">
        <v>544</v>
      </c>
      <c r="L82" s="1"/>
      <c r="M82" s="1"/>
      <c r="N82" s="91">
        <v>76</v>
      </c>
      <c r="O82" s="1"/>
      <c r="P82" s="104"/>
    </row>
    <row r="83" spans="1:16" s="95" customFormat="1" ht="21" customHeight="1" x14ac:dyDescent="0.25">
      <c r="A83" s="82">
        <v>5520</v>
      </c>
      <c r="B83" s="83" t="s">
        <v>586</v>
      </c>
      <c r="C83" s="83" t="s">
        <v>17</v>
      </c>
      <c r="D83" s="83" t="s">
        <v>41</v>
      </c>
      <c r="E83" s="83" t="s">
        <v>57</v>
      </c>
      <c r="F83" s="83" t="s">
        <v>360</v>
      </c>
      <c r="G83" s="110" t="s">
        <v>587</v>
      </c>
      <c r="H83" s="82">
        <v>207</v>
      </c>
      <c r="I83" s="82">
        <v>180</v>
      </c>
      <c r="J83" s="82" t="s">
        <v>182</v>
      </c>
      <c r="K83" s="1" t="s">
        <v>544</v>
      </c>
      <c r="L83" s="1"/>
      <c r="M83" s="1"/>
      <c r="N83" s="91">
        <v>77</v>
      </c>
      <c r="O83" s="1"/>
      <c r="P83" s="104"/>
    </row>
    <row r="84" spans="1:16" s="95" customFormat="1" ht="21" customHeight="1" x14ac:dyDescent="0.25">
      <c r="A84" s="82">
        <v>5521</v>
      </c>
      <c r="B84" s="83" t="s">
        <v>588</v>
      </c>
      <c r="C84" s="83" t="s">
        <v>17</v>
      </c>
      <c r="D84" s="83" t="s">
        <v>41</v>
      </c>
      <c r="E84" s="83" t="s">
        <v>60</v>
      </c>
      <c r="F84" s="83" t="s">
        <v>360</v>
      </c>
      <c r="G84" s="110" t="s">
        <v>583</v>
      </c>
      <c r="H84" s="82">
        <v>207</v>
      </c>
      <c r="I84" s="82">
        <v>60</v>
      </c>
      <c r="J84" s="82" t="s">
        <v>182</v>
      </c>
      <c r="K84" s="1" t="s">
        <v>544</v>
      </c>
      <c r="L84" s="1"/>
      <c r="M84" s="1"/>
      <c r="N84" s="91">
        <v>78</v>
      </c>
      <c r="O84" s="1"/>
      <c r="P84" s="104"/>
    </row>
    <row r="85" spans="1:16" s="95" customFormat="1" ht="21" customHeight="1" x14ac:dyDescent="0.25">
      <c r="A85" s="82">
        <v>5522</v>
      </c>
      <c r="B85" s="83" t="s">
        <v>589</v>
      </c>
      <c r="C85" s="83" t="s">
        <v>17</v>
      </c>
      <c r="D85" s="83" t="s">
        <v>41</v>
      </c>
      <c r="E85" s="83" t="s">
        <v>19</v>
      </c>
      <c r="F85" s="83" t="s">
        <v>590</v>
      </c>
      <c r="G85" s="110" t="s">
        <v>591</v>
      </c>
      <c r="H85" s="82">
        <v>207</v>
      </c>
      <c r="I85" s="82">
        <v>1110</v>
      </c>
      <c r="J85" s="82" t="s">
        <v>182</v>
      </c>
      <c r="K85" s="1" t="s">
        <v>544</v>
      </c>
      <c r="L85" s="1"/>
      <c r="M85" s="1"/>
      <c r="N85" s="91">
        <v>79</v>
      </c>
      <c r="O85" s="1"/>
      <c r="P85" s="104"/>
    </row>
    <row r="86" spans="1:16" s="95" customFormat="1" ht="21" customHeight="1" x14ac:dyDescent="0.25">
      <c r="A86" s="82">
        <v>5523</v>
      </c>
      <c r="B86" s="83" t="s">
        <v>592</v>
      </c>
      <c r="C86" s="83" t="s">
        <v>17</v>
      </c>
      <c r="D86" s="83" t="s">
        <v>41</v>
      </c>
      <c r="E86" s="83" t="s">
        <v>25</v>
      </c>
      <c r="F86" s="83" t="s">
        <v>590</v>
      </c>
      <c r="G86" s="110" t="s">
        <v>593</v>
      </c>
      <c r="H86" s="82">
        <v>207</v>
      </c>
      <c r="I86" s="82">
        <v>300</v>
      </c>
      <c r="J86" s="82" t="s">
        <v>182</v>
      </c>
      <c r="K86" s="1" t="s">
        <v>544</v>
      </c>
      <c r="L86" s="1"/>
      <c r="M86" s="1"/>
      <c r="N86" s="91">
        <v>80</v>
      </c>
      <c r="O86" s="1"/>
      <c r="P86" s="104"/>
    </row>
    <row r="87" spans="1:16" s="95" customFormat="1" ht="21" customHeight="1" x14ac:dyDescent="0.25">
      <c r="A87" s="82">
        <v>5524</v>
      </c>
      <c r="B87" s="83" t="s">
        <v>594</v>
      </c>
      <c r="C87" s="83" t="s">
        <v>17</v>
      </c>
      <c r="D87" s="83" t="s">
        <v>41</v>
      </c>
      <c r="E87" s="83" t="s">
        <v>51</v>
      </c>
      <c r="F87" s="83" t="s">
        <v>590</v>
      </c>
      <c r="G87" s="110" t="s">
        <v>595</v>
      </c>
      <c r="H87" s="82">
        <v>207</v>
      </c>
      <c r="I87" s="82">
        <v>120</v>
      </c>
      <c r="J87" s="82" t="s">
        <v>182</v>
      </c>
      <c r="K87" s="1" t="s">
        <v>544</v>
      </c>
      <c r="L87" s="1"/>
      <c r="M87" s="1"/>
      <c r="N87" s="91">
        <v>81</v>
      </c>
      <c r="O87" s="1"/>
      <c r="P87" s="104"/>
    </row>
    <row r="88" spans="1:16" s="95" customFormat="1" ht="21" customHeight="1" x14ac:dyDescent="0.25">
      <c r="A88" s="82">
        <v>5525</v>
      </c>
      <c r="B88" s="83" t="s">
        <v>596</v>
      </c>
      <c r="C88" s="83" t="s">
        <v>17</v>
      </c>
      <c r="D88" s="83" t="s">
        <v>41</v>
      </c>
      <c r="E88" s="83" t="s">
        <v>34</v>
      </c>
      <c r="F88" s="83" t="s">
        <v>590</v>
      </c>
      <c r="G88" s="110" t="s">
        <v>597</v>
      </c>
      <c r="H88" s="82">
        <v>207</v>
      </c>
      <c r="I88" s="82">
        <v>60</v>
      </c>
      <c r="J88" s="82" t="s">
        <v>182</v>
      </c>
      <c r="K88" s="1" t="s">
        <v>544</v>
      </c>
      <c r="L88" s="1"/>
      <c r="M88" s="1"/>
      <c r="N88" s="91">
        <v>82</v>
      </c>
      <c r="O88" s="1"/>
      <c r="P88" s="104"/>
    </row>
    <row r="89" spans="1:16" s="95" customFormat="1" ht="21" customHeight="1" x14ac:dyDescent="0.25">
      <c r="A89" s="82">
        <v>5526</v>
      </c>
      <c r="B89" s="83" t="s">
        <v>598</v>
      </c>
      <c r="C89" s="83" t="s">
        <v>17</v>
      </c>
      <c r="D89" s="83" t="s">
        <v>41</v>
      </c>
      <c r="E89" s="83" t="s">
        <v>57</v>
      </c>
      <c r="F89" s="83" t="s">
        <v>590</v>
      </c>
      <c r="G89" s="110" t="s">
        <v>599</v>
      </c>
      <c r="H89" s="82">
        <v>207</v>
      </c>
      <c r="I89" s="82">
        <v>180</v>
      </c>
      <c r="J89" s="82" t="s">
        <v>182</v>
      </c>
      <c r="K89" s="1" t="s">
        <v>544</v>
      </c>
      <c r="L89" s="1"/>
      <c r="M89" s="1"/>
      <c r="N89" s="91">
        <v>83</v>
      </c>
      <c r="O89" s="1"/>
      <c r="P89" s="104"/>
    </row>
    <row r="90" spans="1:16" s="95" customFormat="1" ht="21" customHeight="1" x14ac:dyDescent="0.25">
      <c r="A90" s="82">
        <v>5527</v>
      </c>
      <c r="B90" s="83" t="s">
        <v>600</v>
      </c>
      <c r="C90" s="83" t="s">
        <v>17</v>
      </c>
      <c r="D90" s="83" t="s">
        <v>41</v>
      </c>
      <c r="E90" s="83" t="s">
        <v>60</v>
      </c>
      <c r="F90" s="83" t="s">
        <v>590</v>
      </c>
      <c r="G90" s="110" t="s">
        <v>595</v>
      </c>
      <c r="H90" s="82">
        <v>207</v>
      </c>
      <c r="I90" s="82">
        <v>60</v>
      </c>
      <c r="J90" s="82" t="s">
        <v>182</v>
      </c>
      <c r="K90" s="1" t="s">
        <v>544</v>
      </c>
      <c r="L90" s="1"/>
      <c r="M90" s="1"/>
      <c r="N90" s="91">
        <v>84</v>
      </c>
      <c r="O90" s="1"/>
      <c r="P90" s="104"/>
    </row>
    <row r="91" spans="1:16" s="96" customFormat="1" ht="21" customHeight="1" x14ac:dyDescent="0.25">
      <c r="A91" s="86">
        <v>2139</v>
      </c>
      <c r="B91" s="87" t="s">
        <v>69</v>
      </c>
      <c r="C91" s="87" t="s">
        <v>17</v>
      </c>
      <c r="D91" s="87" t="s">
        <v>41</v>
      </c>
      <c r="E91" s="87" t="s">
        <v>25</v>
      </c>
      <c r="F91" s="87" t="s">
        <v>70</v>
      </c>
      <c r="G91" s="112" t="s">
        <v>71</v>
      </c>
      <c r="H91" s="86">
        <v>220</v>
      </c>
      <c r="I91" s="86">
        <v>720</v>
      </c>
      <c r="J91" s="86" t="s">
        <v>20</v>
      </c>
      <c r="K91" s="9"/>
      <c r="L91" s="13" t="s">
        <v>42</v>
      </c>
      <c r="M91" s="13" t="s">
        <v>72</v>
      </c>
      <c r="N91" s="93">
        <v>85</v>
      </c>
      <c r="O91" s="40"/>
      <c r="P91" s="107"/>
    </row>
    <row r="92" spans="1:16" s="95" customFormat="1" ht="21" customHeight="1" x14ac:dyDescent="0.25">
      <c r="A92" s="82">
        <v>5528</v>
      </c>
      <c r="B92" s="83" t="s">
        <v>601</v>
      </c>
      <c r="C92" s="83" t="s">
        <v>17</v>
      </c>
      <c r="D92" s="83" t="s">
        <v>41</v>
      </c>
      <c r="E92" s="83" t="s">
        <v>51</v>
      </c>
      <c r="F92" s="83" t="s">
        <v>602</v>
      </c>
      <c r="G92" s="110" t="s">
        <v>603</v>
      </c>
      <c r="H92" s="82">
        <v>207</v>
      </c>
      <c r="I92" s="82">
        <v>120</v>
      </c>
      <c r="J92" s="82" t="s">
        <v>182</v>
      </c>
      <c r="K92" s="1" t="s">
        <v>544</v>
      </c>
      <c r="L92" s="1"/>
      <c r="M92" s="1"/>
      <c r="N92" s="91">
        <v>86</v>
      </c>
      <c r="O92" s="1"/>
      <c r="P92" s="104"/>
    </row>
    <row r="93" spans="1:16" s="95" customFormat="1" ht="21" customHeight="1" x14ac:dyDescent="0.25">
      <c r="A93" s="82">
        <v>5529</v>
      </c>
      <c r="B93" s="83" t="s">
        <v>604</v>
      </c>
      <c r="C93" s="83" t="s">
        <v>17</v>
      </c>
      <c r="D93" s="83" t="s">
        <v>41</v>
      </c>
      <c r="E93" s="83" t="s">
        <v>34</v>
      </c>
      <c r="F93" s="83" t="s">
        <v>602</v>
      </c>
      <c r="G93" s="110" t="s">
        <v>605</v>
      </c>
      <c r="H93" s="82">
        <v>207</v>
      </c>
      <c r="I93" s="82">
        <v>60</v>
      </c>
      <c r="J93" s="82" t="s">
        <v>182</v>
      </c>
      <c r="K93" s="1" t="s">
        <v>544</v>
      </c>
      <c r="L93" s="1"/>
      <c r="M93" s="1"/>
      <c r="N93" s="91">
        <v>87</v>
      </c>
      <c r="O93" s="1"/>
      <c r="P93" s="104"/>
    </row>
    <row r="94" spans="1:16" s="95" customFormat="1" ht="21" customHeight="1" x14ac:dyDescent="0.25">
      <c r="A94" s="82">
        <v>5530</v>
      </c>
      <c r="B94" s="83" t="s">
        <v>606</v>
      </c>
      <c r="C94" s="83" t="s">
        <v>17</v>
      </c>
      <c r="D94" s="83" t="s">
        <v>41</v>
      </c>
      <c r="E94" s="83" t="s">
        <v>60</v>
      </c>
      <c r="F94" s="83" t="s">
        <v>602</v>
      </c>
      <c r="G94" s="110" t="s">
        <v>603</v>
      </c>
      <c r="H94" s="82">
        <v>207</v>
      </c>
      <c r="I94" s="82">
        <v>60</v>
      </c>
      <c r="J94" s="82" t="s">
        <v>182</v>
      </c>
      <c r="K94" s="1" t="s">
        <v>544</v>
      </c>
      <c r="L94" s="1"/>
      <c r="M94" s="1"/>
      <c r="N94" s="91">
        <v>88</v>
      </c>
      <c r="O94" s="1"/>
      <c r="P94" s="104"/>
    </row>
    <row r="95" spans="1:16" s="95" customFormat="1" ht="21" customHeight="1" x14ac:dyDescent="0.25">
      <c r="A95" s="82">
        <v>3629</v>
      </c>
      <c r="B95" s="83" t="s">
        <v>301</v>
      </c>
      <c r="C95" s="83" t="s">
        <v>17</v>
      </c>
      <c r="D95" s="83" t="s">
        <v>41</v>
      </c>
      <c r="E95" s="83" t="s">
        <v>19</v>
      </c>
      <c r="F95" s="83" t="s">
        <v>302</v>
      </c>
      <c r="G95" s="110" t="s">
        <v>303</v>
      </c>
      <c r="H95" s="82">
        <v>207</v>
      </c>
      <c r="I95" s="82">
        <v>1.1100000000000001</v>
      </c>
      <c r="J95" s="82" t="s">
        <v>182</v>
      </c>
      <c r="K95" s="1"/>
      <c r="L95" s="1"/>
      <c r="M95" s="1"/>
      <c r="N95" s="91">
        <v>89</v>
      </c>
      <c r="O95" s="1"/>
      <c r="P95" s="104"/>
    </row>
    <row r="96" spans="1:16" s="95" customFormat="1" ht="21" customHeight="1" x14ac:dyDescent="0.25">
      <c r="A96" s="82">
        <v>3630</v>
      </c>
      <c r="B96" s="83" t="s">
        <v>304</v>
      </c>
      <c r="C96" s="83" t="s">
        <v>17</v>
      </c>
      <c r="D96" s="83" t="s">
        <v>41</v>
      </c>
      <c r="E96" s="83" t="s">
        <v>51</v>
      </c>
      <c r="F96" s="83" t="s">
        <v>302</v>
      </c>
      <c r="G96" s="110" t="s">
        <v>305</v>
      </c>
      <c r="H96" s="82">
        <v>207</v>
      </c>
      <c r="I96" s="82">
        <v>120</v>
      </c>
      <c r="J96" s="82" t="s">
        <v>182</v>
      </c>
      <c r="K96" s="1"/>
      <c r="L96" s="1"/>
      <c r="M96" s="1"/>
      <c r="N96" s="91">
        <v>90</v>
      </c>
      <c r="O96" s="1"/>
      <c r="P96" s="104"/>
    </row>
    <row r="97" spans="1:16" s="95" customFormat="1" ht="21" customHeight="1" x14ac:dyDescent="0.25">
      <c r="A97" s="82">
        <v>3631</v>
      </c>
      <c r="B97" s="83" t="s">
        <v>306</v>
      </c>
      <c r="C97" s="83" t="s">
        <v>17</v>
      </c>
      <c r="D97" s="83" t="s">
        <v>41</v>
      </c>
      <c r="E97" s="83" t="s">
        <v>34</v>
      </c>
      <c r="F97" s="83" t="s">
        <v>302</v>
      </c>
      <c r="G97" s="110" t="s">
        <v>307</v>
      </c>
      <c r="H97" s="82">
        <v>207</v>
      </c>
      <c r="I97" s="82">
        <v>60</v>
      </c>
      <c r="J97" s="82" t="s">
        <v>182</v>
      </c>
      <c r="K97" s="1"/>
      <c r="L97" s="1"/>
      <c r="M97" s="1"/>
      <c r="N97" s="91">
        <v>91</v>
      </c>
      <c r="O97" s="1"/>
      <c r="P97" s="104"/>
    </row>
    <row r="98" spans="1:16" s="95" customFormat="1" ht="21" customHeight="1" x14ac:dyDescent="0.25">
      <c r="A98" s="82">
        <v>3632</v>
      </c>
      <c r="B98" s="83" t="s">
        <v>308</v>
      </c>
      <c r="C98" s="83" t="s">
        <v>17</v>
      </c>
      <c r="D98" s="83" t="s">
        <v>41</v>
      </c>
      <c r="E98" s="83" t="s">
        <v>57</v>
      </c>
      <c r="F98" s="83" t="s">
        <v>302</v>
      </c>
      <c r="G98" s="110" t="s">
        <v>309</v>
      </c>
      <c r="H98" s="82">
        <v>207</v>
      </c>
      <c r="I98" s="82">
        <v>180</v>
      </c>
      <c r="J98" s="82" t="s">
        <v>182</v>
      </c>
      <c r="K98" s="1"/>
      <c r="L98" s="1"/>
      <c r="M98" s="1"/>
      <c r="N98" s="91">
        <v>92</v>
      </c>
      <c r="O98" s="1"/>
      <c r="P98" s="104"/>
    </row>
    <row r="99" spans="1:16" s="95" customFormat="1" ht="21" customHeight="1" x14ac:dyDescent="0.25">
      <c r="A99" s="82">
        <v>3633</v>
      </c>
      <c r="B99" s="83" t="s">
        <v>310</v>
      </c>
      <c r="C99" s="83" t="s">
        <v>17</v>
      </c>
      <c r="D99" s="83" t="s">
        <v>41</v>
      </c>
      <c r="E99" s="83" t="s">
        <v>60</v>
      </c>
      <c r="F99" s="83" t="s">
        <v>302</v>
      </c>
      <c r="G99" s="110" t="s">
        <v>305</v>
      </c>
      <c r="H99" s="82">
        <v>207</v>
      </c>
      <c r="I99" s="82">
        <v>60</v>
      </c>
      <c r="J99" s="82" t="s">
        <v>182</v>
      </c>
      <c r="K99" s="1"/>
      <c r="L99" s="1"/>
      <c r="M99" s="1"/>
      <c r="N99" s="91">
        <v>93</v>
      </c>
      <c r="O99" s="1"/>
      <c r="P99" s="104"/>
    </row>
    <row r="100" spans="1:16" s="96" customFormat="1" ht="21" customHeight="1" x14ac:dyDescent="0.25">
      <c r="A100" s="86">
        <v>2140</v>
      </c>
      <c r="B100" s="87" t="s">
        <v>73</v>
      </c>
      <c r="C100" s="87" t="s">
        <v>17</v>
      </c>
      <c r="D100" s="87" t="s">
        <v>41</v>
      </c>
      <c r="E100" s="87" t="s">
        <v>19</v>
      </c>
      <c r="F100" s="87" t="s">
        <v>74</v>
      </c>
      <c r="G100" s="112" t="s">
        <v>75</v>
      </c>
      <c r="H100" s="86">
        <v>207</v>
      </c>
      <c r="I100" s="86">
        <v>60</v>
      </c>
      <c r="J100" s="86" t="s">
        <v>20</v>
      </c>
      <c r="K100" s="9"/>
      <c r="L100" s="13" t="s">
        <v>42</v>
      </c>
      <c r="M100" s="13" t="s">
        <v>76</v>
      </c>
      <c r="N100" s="93">
        <v>94</v>
      </c>
      <c r="O100" s="40"/>
      <c r="P100" s="107"/>
    </row>
    <row r="101" spans="1:16" s="96" customFormat="1" ht="21" customHeight="1" x14ac:dyDescent="0.25">
      <c r="A101" s="86">
        <v>2141</v>
      </c>
      <c r="B101" s="87" t="s">
        <v>77</v>
      </c>
      <c r="C101" s="87" t="s">
        <v>17</v>
      </c>
      <c r="D101" s="87" t="s">
        <v>41</v>
      </c>
      <c r="E101" s="87" t="s">
        <v>25</v>
      </c>
      <c r="F101" s="87" t="s">
        <v>74</v>
      </c>
      <c r="G101" s="112" t="s">
        <v>78</v>
      </c>
      <c r="H101" s="86">
        <v>207</v>
      </c>
      <c r="I101" s="86">
        <v>60</v>
      </c>
      <c r="J101" s="86" t="s">
        <v>20</v>
      </c>
      <c r="K101" s="9"/>
      <c r="L101" s="13" t="s">
        <v>42</v>
      </c>
      <c r="M101" s="13" t="s">
        <v>79</v>
      </c>
      <c r="N101" s="93">
        <v>95</v>
      </c>
      <c r="O101" s="40"/>
      <c r="P101" s="107"/>
    </row>
    <row r="102" spans="1:16" s="95" customFormat="1" ht="21" customHeight="1" x14ac:dyDescent="0.25">
      <c r="A102" s="82">
        <v>5531</v>
      </c>
      <c r="B102" s="83" t="s">
        <v>607</v>
      </c>
      <c r="C102" s="83" t="s">
        <v>17</v>
      </c>
      <c r="D102" s="83" t="s">
        <v>41</v>
      </c>
      <c r="E102" s="83" t="s">
        <v>51</v>
      </c>
      <c r="F102" s="83" t="s">
        <v>74</v>
      </c>
      <c r="G102" s="110" t="s">
        <v>608</v>
      </c>
      <c r="H102" s="82">
        <v>207</v>
      </c>
      <c r="I102" s="82">
        <v>120</v>
      </c>
      <c r="J102" s="82" t="s">
        <v>182</v>
      </c>
      <c r="K102" s="1" t="s">
        <v>544</v>
      </c>
      <c r="L102" s="1"/>
      <c r="M102" s="1"/>
      <c r="N102" s="91">
        <v>96</v>
      </c>
      <c r="O102" s="1"/>
      <c r="P102" s="104"/>
    </row>
    <row r="103" spans="1:16" s="95" customFormat="1" ht="21" customHeight="1" x14ac:dyDescent="0.25">
      <c r="A103" s="82">
        <v>5532</v>
      </c>
      <c r="B103" s="83" t="s">
        <v>609</v>
      </c>
      <c r="C103" s="83" t="s">
        <v>17</v>
      </c>
      <c r="D103" s="83" t="s">
        <v>41</v>
      </c>
      <c r="E103" s="83" t="s">
        <v>34</v>
      </c>
      <c r="F103" s="83" t="s">
        <v>74</v>
      </c>
      <c r="G103" s="110" t="s">
        <v>610</v>
      </c>
      <c r="H103" s="82">
        <v>207</v>
      </c>
      <c r="I103" s="82">
        <v>60</v>
      </c>
      <c r="J103" s="82" t="s">
        <v>182</v>
      </c>
      <c r="K103" s="1" t="s">
        <v>544</v>
      </c>
      <c r="L103" s="1"/>
      <c r="M103" s="1"/>
      <c r="N103" s="91">
        <v>97</v>
      </c>
      <c r="O103" s="1"/>
      <c r="P103" s="104"/>
    </row>
    <row r="104" spans="1:16" s="95" customFormat="1" ht="21" customHeight="1" x14ac:dyDescent="0.25">
      <c r="A104" s="82">
        <v>5533</v>
      </c>
      <c r="B104" s="83" t="s">
        <v>611</v>
      </c>
      <c r="C104" s="83" t="s">
        <v>17</v>
      </c>
      <c r="D104" s="83" t="s">
        <v>41</v>
      </c>
      <c r="E104" s="83" t="s">
        <v>57</v>
      </c>
      <c r="F104" s="83" t="s">
        <v>74</v>
      </c>
      <c r="G104" s="110" t="s">
        <v>612</v>
      </c>
      <c r="H104" s="82">
        <v>207</v>
      </c>
      <c r="I104" s="82">
        <v>180</v>
      </c>
      <c r="J104" s="82" t="s">
        <v>182</v>
      </c>
      <c r="K104" s="1" t="s">
        <v>544</v>
      </c>
      <c r="L104" s="1"/>
      <c r="M104" s="1"/>
      <c r="N104" s="91">
        <v>98</v>
      </c>
      <c r="O104" s="1"/>
      <c r="P104" s="104"/>
    </row>
    <row r="105" spans="1:16" s="95" customFormat="1" ht="21" customHeight="1" x14ac:dyDescent="0.25">
      <c r="A105" s="82">
        <v>5534</v>
      </c>
      <c r="B105" s="83" t="s">
        <v>613</v>
      </c>
      <c r="C105" s="83" t="s">
        <v>17</v>
      </c>
      <c r="D105" s="83" t="s">
        <v>41</v>
      </c>
      <c r="E105" s="83" t="s">
        <v>60</v>
      </c>
      <c r="F105" s="83" t="s">
        <v>74</v>
      </c>
      <c r="G105" s="110" t="s">
        <v>608</v>
      </c>
      <c r="H105" s="82">
        <v>207</v>
      </c>
      <c r="I105" s="82">
        <v>60</v>
      </c>
      <c r="J105" s="82" t="s">
        <v>182</v>
      </c>
      <c r="K105" s="1" t="s">
        <v>544</v>
      </c>
      <c r="L105" s="1"/>
      <c r="M105" s="1"/>
      <c r="N105" s="91">
        <v>99</v>
      </c>
      <c r="O105" s="1"/>
      <c r="P105" s="104"/>
    </row>
    <row r="106" spans="1:16" s="95" customFormat="1" ht="21" customHeight="1" x14ac:dyDescent="0.25">
      <c r="A106" s="82">
        <v>5535</v>
      </c>
      <c r="B106" s="83" t="s">
        <v>614</v>
      </c>
      <c r="C106" s="83" t="s">
        <v>17</v>
      </c>
      <c r="D106" s="83" t="s">
        <v>41</v>
      </c>
      <c r="E106" s="83" t="s">
        <v>19</v>
      </c>
      <c r="F106" s="83" t="s">
        <v>615</v>
      </c>
      <c r="G106" s="110" t="s">
        <v>616</v>
      </c>
      <c r="H106" s="82">
        <v>207</v>
      </c>
      <c r="I106" s="82">
        <v>1110</v>
      </c>
      <c r="J106" s="82" t="s">
        <v>182</v>
      </c>
      <c r="K106" s="1" t="s">
        <v>544</v>
      </c>
      <c r="L106" s="1"/>
      <c r="M106" s="1"/>
      <c r="N106" s="91">
        <v>100</v>
      </c>
      <c r="O106" s="1"/>
      <c r="P106" s="104"/>
    </row>
    <row r="107" spans="1:16" s="95" customFormat="1" ht="21" customHeight="1" x14ac:dyDescent="0.25">
      <c r="A107" s="82">
        <v>5536</v>
      </c>
      <c r="B107" s="83" t="s">
        <v>617</v>
      </c>
      <c r="C107" s="83" t="s">
        <v>17</v>
      </c>
      <c r="D107" s="83" t="s">
        <v>41</v>
      </c>
      <c r="E107" s="83" t="s">
        <v>25</v>
      </c>
      <c r="F107" s="83" t="s">
        <v>615</v>
      </c>
      <c r="G107" s="110" t="s">
        <v>618</v>
      </c>
      <c r="H107" s="82">
        <v>207</v>
      </c>
      <c r="I107" s="82">
        <v>300</v>
      </c>
      <c r="J107" s="82" t="s">
        <v>182</v>
      </c>
      <c r="K107" s="1" t="s">
        <v>544</v>
      </c>
      <c r="L107" s="1"/>
      <c r="M107" s="1"/>
      <c r="N107" s="91">
        <v>101</v>
      </c>
      <c r="O107" s="1"/>
      <c r="P107" s="104"/>
    </row>
    <row r="108" spans="1:16" s="95" customFormat="1" ht="21" customHeight="1" x14ac:dyDescent="0.25">
      <c r="A108" s="82">
        <v>5537</v>
      </c>
      <c r="B108" s="83" t="s">
        <v>619</v>
      </c>
      <c r="C108" s="83" t="s">
        <v>17</v>
      </c>
      <c r="D108" s="83" t="s">
        <v>41</v>
      </c>
      <c r="E108" s="83" t="s">
        <v>51</v>
      </c>
      <c r="F108" s="83" t="s">
        <v>615</v>
      </c>
      <c r="G108" s="110" t="s">
        <v>620</v>
      </c>
      <c r="H108" s="82">
        <v>207</v>
      </c>
      <c r="I108" s="82">
        <v>120</v>
      </c>
      <c r="J108" s="82" t="s">
        <v>182</v>
      </c>
      <c r="K108" s="1" t="s">
        <v>544</v>
      </c>
      <c r="L108" s="1"/>
      <c r="M108" s="1"/>
      <c r="N108" s="91">
        <v>102</v>
      </c>
      <c r="O108" s="1"/>
      <c r="P108" s="104"/>
    </row>
    <row r="109" spans="1:16" s="95" customFormat="1" ht="21" customHeight="1" x14ac:dyDescent="0.25">
      <c r="A109" s="82">
        <v>5538</v>
      </c>
      <c r="B109" s="83" t="s">
        <v>621</v>
      </c>
      <c r="C109" s="83" t="s">
        <v>17</v>
      </c>
      <c r="D109" s="83" t="s">
        <v>41</v>
      </c>
      <c r="E109" s="83" t="s">
        <v>34</v>
      </c>
      <c r="F109" s="83" t="s">
        <v>615</v>
      </c>
      <c r="G109" s="110" t="s">
        <v>622</v>
      </c>
      <c r="H109" s="82">
        <v>207</v>
      </c>
      <c r="I109" s="82">
        <v>60</v>
      </c>
      <c r="J109" s="82" t="s">
        <v>182</v>
      </c>
      <c r="K109" s="1" t="s">
        <v>544</v>
      </c>
      <c r="L109" s="1"/>
      <c r="M109" s="1"/>
      <c r="N109" s="91">
        <v>103</v>
      </c>
      <c r="O109" s="1"/>
      <c r="P109" s="104"/>
    </row>
    <row r="110" spans="1:16" s="95" customFormat="1" ht="21" customHeight="1" x14ac:dyDescent="0.25">
      <c r="A110" s="82">
        <v>5539</v>
      </c>
      <c r="B110" s="83" t="s">
        <v>623</v>
      </c>
      <c r="C110" s="83" t="s">
        <v>17</v>
      </c>
      <c r="D110" s="83" t="s">
        <v>41</v>
      </c>
      <c r="E110" s="83" t="s">
        <v>57</v>
      </c>
      <c r="F110" s="83" t="s">
        <v>615</v>
      </c>
      <c r="G110" s="110" t="s">
        <v>624</v>
      </c>
      <c r="H110" s="82">
        <v>207</v>
      </c>
      <c r="I110" s="82">
        <v>180</v>
      </c>
      <c r="J110" s="82" t="s">
        <v>182</v>
      </c>
      <c r="K110" s="1" t="s">
        <v>544</v>
      </c>
      <c r="L110" s="1"/>
      <c r="M110" s="1"/>
      <c r="N110" s="91">
        <v>104</v>
      </c>
      <c r="O110" s="1"/>
      <c r="P110" s="104"/>
    </row>
    <row r="111" spans="1:16" s="95" customFormat="1" ht="21" customHeight="1" x14ac:dyDescent="0.25">
      <c r="A111" s="82">
        <v>5540</v>
      </c>
      <c r="B111" s="83" t="s">
        <v>625</v>
      </c>
      <c r="C111" s="83" t="s">
        <v>17</v>
      </c>
      <c r="D111" s="83" t="s">
        <v>41</v>
      </c>
      <c r="E111" s="83" t="s">
        <v>60</v>
      </c>
      <c r="F111" s="83" t="s">
        <v>615</v>
      </c>
      <c r="G111" s="110" t="s">
        <v>620</v>
      </c>
      <c r="H111" s="82">
        <v>207</v>
      </c>
      <c r="I111" s="82">
        <v>60</v>
      </c>
      <c r="J111" s="82" t="s">
        <v>182</v>
      </c>
      <c r="K111" s="1" t="s">
        <v>544</v>
      </c>
      <c r="L111" s="1"/>
      <c r="M111" s="1"/>
      <c r="N111" s="91">
        <v>105</v>
      </c>
      <c r="O111" s="1"/>
      <c r="P111" s="104"/>
    </row>
    <row r="112" spans="1:16" s="95" customFormat="1" ht="21" customHeight="1" x14ac:dyDescent="0.25">
      <c r="A112" s="82">
        <v>1904</v>
      </c>
      <c r="B112" s="83" t="s">
        <v>359</v>
      </c>
      <c r="C112" s="83" t="s">
        <v>17</v>
      </c>
      <c r="D112" s="83" t="s">
        <v>41</v>
      </c>
      <c r="E112" s="83" t="s">
        <v>19</v>
      </c>
      <c r="F112" s="83" t="s">
        <v>360</v>
      </c>
      <c r="G112" s="110" t="s">
        <v>361</v>
      </c>
      <c r="H112" s="82">
        <v>320</v>
      </c>
      <c r="I112" s="82">
        <v>60</v>
      </c>
      <c r="J112" s="82" t="s">
        <v>182</v>
      </c>
      <c r="K112" s="1"/>
      <c r="L112" s="1"/>
      <c r="M112" s="1"/>
      <c r="N112" s="91">
        <v>106</v>
      </c>
      <c r="O112" s="1"/>
      <c r="P112" s="104"/>
    </row>
    <row r="113" spans="1:16" s="96" customFormat="1" ht="21" customHeight="1" x14ac:dyDescent="0.25">
      <c r="A113" s="86">
        <v>2142</v>
      </c>
      <c r="B113" s="87" t="s">
        <v>80</v>
      </c>
      <c r="C113" s="87" t="s">
        <v>17</v>
      </c>
      <c r="D113" s="87" t="s">
        <v>41</v>
      </c>
      <c r="E113" s="87" t="s">
        <v>19</v>
      </c>
      <c r="F113" s="87" t="s">
        <v>81</v>
      </c>
      <c r="G113" s="112" t="s">
        <v>75</v>
      </c>
      <c r="H113" s="86">
        <v>207</v>
      </c>
      <c r="I113" s="86">
        <v>60</v>
      </c>
      <c r="J113" s="86" t="s">
        <v>20</v>
      </c>
      <c r="K113" s="9"/>
      <c r="L113" s="13" t="s">
        <v>42</v>
      </c>
      <c r="M113" s="13" t="s">
        <v>82</v>
      </c>
      <c r="N113" s="93">
        <v>107</v>
      </c>
      <c r="O113" s="40"/>
      <c r="P113" s="107"/>
    </row>
    <row r="114" spans="1:16" s="96" customFormat="1" ht="21" customHeight="1" x14ac:dyDescent="0.25">
      <c r="A114" s="86">
        <v>2143</v>
      </c>
      <c r="B114" s="87" t="s">
        <v>83</v>
      </c>
      <c r="C114" s="87" t="s">
        <v>17</v>
      </c>
      <c r="D114" s="87" t="s">
        <v>41</v>
      </c>
      <c r="E114" s="87" t="s">
        <v>25</v>
      </c>
      <c r="F114" s="87" t="s">
        <v>81</v>
      </c>
      <c r="G114" s="112" t="s">
        <v>78</v>
      </c>
      <c r="H114" s="86">
        <v>207</v>
      </c>
      <c r="I114" s="86">
        <v>120</v>
      </c>
      <c r="J114" s="86" t="s">
        <v>20</v>
      </c>
      <c r="K114" s="9"/>
      <c r="L114" s="13" t="s">
        <v>42</v>
      </c>
      <c r="M114" s="13" t="s">
        <v>84</v>
      </c>
      <c r="N114" s="93">
        <v>108</v>
      </c>
      <c r="O114" s="40"/>
      <c r="P114" s="107"/>
    </row>
    <row r="115" spans="1:16" s="94" customFormat="1" ht="21" customHeight="1" x14ac:dyDescent="0.25">
      <c r="A115" s="84">
        <v>2205</v>
      </c>
      <c r="B115" s="85" t="s">
        <v>85</v>
      </c>
      <c r="C115" s="85" t="s">
        <v>17</v>
      </c>
      <c r="D115" s="85" t="s">
        <v>86</v>
      </c>
      <c r="E115" s="85" t="s">
        <v>25</v>
      </c>
      <c r="F115" s="85" t="s">
        <v>86</v>
      </c>
      <c r="G115" s="106" t="s">
        <v>764</v>
      </c>
      <c r="H115" s="84">
        <v>102</v>
      </c>
      <c r="I115" s="84">
        <v>90</v>
      </c>
      <c r="J115" s="84" t="s">
        <v>20</v>
      </c>
      <c r="K115" s="9"/>
      <c r="L115" s="13" t="s">
        <v>87</v>
      </c>
      <c r="M115" s="13" t="s">
        <v>88</v>
      </c>
      <c r="N115" s="92">
        <v>109</v>
      </c>
      <c r="O115" s="46"/>
    </row>
    <row r="116" spans="1:16" s="95" customFormat="1" ht="21" customHeight="1" x14ac:dyDescent="0.25">
      <c r="A116" s="82">
        <v>2964</v>
      </c>
      <c r="B116" s="83" t="s">
        <v>324</v>
      </c>
      <c r="C116" s="83" t="s">
        <v>17</v>
      </c>
      <c r="D116" s="83" t="s">
        <v>86</v>
      </c>
      <c r="E116" s="83" t="s">
        <v>51</v>
      </c>
      <c r="F116" s="83" t="s">
        <v>86</v>
      </c>
      <c r="G116" s="110" t="s">
        <v>417</v>
      </c>
      <c r="H116" s="82">
        <v>60</v>
      </c>
      <c r="I116" s="82">
        <v>180</v>
      </c>
      <c r="J116" s="82" t="s">
        <v>182</v>
      </c>
      <c r="K116" s="1"/>
      <c r="L116" s="1"/>
      <c r="M116" s="1"/>
      <c r="N116" s="91">
        <v>110</v>
      </c>
      <c r="O116" s="1"/>
      <c r="P116" s="104"/>
    </row>
    <row r="117" spans="1:16" s="95" customFormat="1" ht="21" customHeight="1" x14ac:dyDescent="0.25">
      <c r="A117" s="82">
        <v>4163</v>
      </c>
      <c r="B117" s="83" t="s">
        <v>479</v>
      </c>
      <c r="C117" s="83" t="s">
        <v>17</v>
      </c>
      <c r="D117" s="83" t="s">
        <v>86</v>
      </c>
      <c r="E117" s="83" t="s">
        <v>34</v>
      </c>
      <c r="F117" s="83" t="s">
        <v>480</v>
      </c>
      <c r="G117" s="110" t="s">
        <v>481</v>
      </c>
      <c r="H117" s="82">
        <v>70</v>
      </c>
      <c r="I117" s="82">
        <v>120</v>
      </c>
      <c r="J117" s="82" t="s">
        <v>182</v>
      </c>
      <c r="K117" s="1"/>
      <c r="L117" s="1"/>
      <c r="M117" s="1"/>
      <c r="N117" s="91">
        <v>111</v>
      </c>
      <c r="O117" s="1"/>
      <c r="P117" s="104"/>
    </row>
    <row r="118" spans="1:16" s="94" customFormat="1" ht="25.5" customHeight="1" x14ac:dyDescent="0.25">
      <c r="A118" s="84">
        <v>2238</v>
      </c>
      <c r="B118" s="85" t="s">
        <v>89</v>
      </c>
      <c r="C118" s="85" t="s">
        <v>17</v>
      </c>
      <c r="D118" s="85" t="s">
        <v>90</v>
      </c>
      <c r="E118" s="85" t="s">
        <v>19</v>
      </c>
      <c r="F118" s="85" t="s">
        <v>91</v>
      </c>
      <c r="G118" s="111" t="s">
        <v>765</v>
      </c>
      <c r="H118" s="84">
        <v>270</v>
      </c>
      <c r="I118" s="84">
        <v>870</v>
      </c>
      <c r="J118" s="84" t="s">
        <v>20</v>
      </c>
      <c r="K118" s="9"/>
      <c r="L118" s="13" t="s">
        <v>92</v>
      </c>
      <c r="M118" s="13" t="s">
        <v>93</v>
      </c>
      <c r="N118" s="92">
        <v>112</v>
      </c>
      <c r="O118" s="46"/>
    </row>
    <row r="119" spans="1:16" s="94" customFormat="1" ht="25.5" customHeight="1" x14ac:dyDescent="0.25">
      <c r="A119" s="84">
        <v>2239</v>
      </c>
      <c r="B119" s="85" t="s">
        <v>94</v>
      </c>
      <c r="C119" s="85" t="s">
        <v>17</v>
      </c>
      <c r="D119" s="85" t="s">
        <v>90</v>
      </c>
      <c r="E119" s="85" t="s">
        <v>95</v>
      </c>
      <c r="F119" s="85" t="s">
        <v>91</v>
      </c>
      <c r="G119" s="111" t="s">
        <v>766</v>
      </c>
      <c r="H119" s="84">
        <v>290</v>
      </c>
      <c r="I119" s="84">
        <v>330</v>
      </c>
      <c r="J119" s="84" t="s">
        <v>20</v>
      </c>
      <c r="K119" s="9"/>
      <c r="L119" s="13" t="s">
        <v>92</v>
      </c>
      <c r="M119" s="13" t="s">
        <v>96</v>
      </c>
      <c r="N119" s="92">
        <v>113</v>
      </c>
      <c r="O119" s="46"/>
      <c r="P119" s="106"/>
    </row>
    <row r="120" spans="1:16" s="94" customFormat="1" ht="24" customHeight="1" x14ac:dyDescent="0.25">
      <c r="A120" s="84">
        <v>2240</v>
      </c>
      <c r="B120" s="85" t="s">
        <v>97</v>
      </c>
      <c r="C120" s="85" t="s">
        <v>17</v>
      </c>
      <c r="D120" s="85" t="s">
        <v>90</v>
      </c>
      <c r="E120" s="85" t="s">
        <v>25</v>
      </c>
      <c r="F120" s="85" t="s">
        <v>91</v>
      </c>
      <c r="G120" s="111" t="s">
        <v>767</v>
      </c>
      <c r="H120" s="84">
        <v>315</v>
      </c>
      <c r="I120" s="84">
        <v>450</v>
      </c>
      <c r="J120" s="84" t="s">
        <v>20</v>
      </c>
      <c r="K120" s="9"/>
      <c r="L120" s="13" t="s">
        <v>92</v>
      </c>
      <c r="M120" s="13" t="s">
        <v>98</v>
      </c>
      <c r="N120" s="92">
        <v>114</v>
      </c>
      <c r="O120" s="46"/>
      <c r="P120" s="106"/>
    </row>
    <row r="121" spans="1:16" s="94" customFormat="1" ht="24.75" customHeight="1" x14ac:dyDescent="0.25">
      <c r="A121" s="84">
        <v>2241</v>
      </c>
      <c r="B121" s="85" t="s">
        <v>99</v>
      </c>
      <c r="C121" s="85" t="s">
        <v>17</v>
      </c>
      <c r="D121" s="85" t="s">
        <v>90</v>
      </c>
      <c r="E121" s="85" t="s">
        <v>51</v>
      </c>
      <c r="F121" s="85" t="s">
        <v>91</v>
      </c>
      <c r="G121" s="111" t="s">
        <v>768</v>
      </c>
      <c r="H121" s="84">
        <v>360</v>
      </c>
      <c r="I121" s="84">
        <v>90</v>
      </c>
      <c r="J121" s="84" t="s">
        <v>20</v>
      </c>
      <c r="K121" s="9"/>
      <c r="L121" s="13" t="s">
        <v>92</v>
      </c>
      <c r="M121" s="13" t="s">
        <v>100</v>
      </c>
      <c r="N121" s="92">
        <v>115</v>
      </c>
      <c r="O121" s="46"/>
      <c r="P121" s="106"/>
    </row>
    <row r="122" spans="1:16" s="94" customFormat="1" ht="36" customHeight="1" x14ac:dyDescent="0.25">
      <c r="A122" s="84">
        <v>2242</v>
      </c>
      <c r="B122" s="85" t="s">
        <v>101</v>
      </c>
      <c r="C122" s="85" t="s">
        <v>17</v>
      </c>
      <c r="D122" s="85" t="s">
        <v>90</v>
      </c>
      <c r="E122" s="85" t="s">
        <v>34</v>
      </c>
      <c r="F122" s="85" t="s">
        <v>91</v>
      </c>
      <c r="G122" s="111" t="s">
        <v>771</v>
      </c>
      <c r="H122" s="84">
        <v>380</v>
      </c>
      <c r="I122" s="84">
        <v>180</v>
      </c>
      <c r="J122" s="84" t="s">
        <v>20</v>
      </c>
      <c r="K122" s="9"/>
      <c r="L122" s="13" t="s">
        <v>92</v>
      </c>
      <c r="M122" s="13" t="s">
        <v>102</v>
      </c>
      <c r="N122" s="92">
        <v>116</v>
      </c>
      <c r="O122" s="46"/>
      <c r="P122" s="106"/>
    </row>
    <row r="123" spans="1:16" s="94" customFormat="1" ht="26.25" customHeight="1" x14ac:dyDescent="0.25">
      <c r="A123" s="84">
        <v>2243</v>
      </c>
      <c r="B123" s="85" t="s">
        <v>103</v>
      </c>
      <c r="C123" s="85" t="s">
        <v>17</v>
      </c>
      <c r="D123" s="85" t="s">
        <v>90</v>
      </c>
      <c r="E123" s="85" t="s">
        <v>57</v>
      </c>
      <c r="F123" s="85" t="s">
        <v>91</v>
      </c>
      <c r="G123" s="111" t="s">
        <v>769</v>
      </c>
      <c r="H123" s="84">
        <v>245</v>
      </c>
      <c r="I123" s="84">
        <v>750</v>
      </c>
      <c r="J123" s="84" t="s">
        <v>20</v>
      </c>
      <c r="K123" s="9"/>
      <c r="L123" s="13" t="s">
        <v>92</v>
      </c>
      <c r="M123" s="13" t="s">
        <v>104</v>
      </c>
      <c r="N123" s="92">
        <v>117</v>
      </c>
      <c r="O123" s="46"/>
      <c r="P123" s="106"/>
    </row>
    <row r="124" spans="1:16" s="94" customFormat="1" ht="27" customHeight="1" x14ac:dyDescent="0.25">
      <c r="A124" s="84">
        <v>2244</v>
      </c>
      <c r="B124" s="85" t="s">
        <v>105</v>
      </c>
      <c r="C124" s="85" t="s">
        <v>17</v>
      </c>
      <c r="D124" s="85" t="s">
        <v>90</v>
      </c>
      <c r="E124" s="85" t="s">
        <v>60</v>
      </c>
      <c r="F124" s="85" t="s">
        <v>91</v>
      </c>
      <c r="G124" s="111" t="s">
        <v>770</v>
      </c>
      <c r="H124" s="84">
        <v>340</v>
      </c>
      <c r="I124" s="84">
        <v>120</v>
      </c>
      <c r="J124" s="84" t="s">
        <v>20</v>
      </c>
      <c r="K124" s="9"/>
      <c r="L124" s="13" t="s">
        <v>92</v>
      </c>
      <c r="M124" s="13" t="s">
        <v>106</v>
      </c>
      <c r="N124" s="92">
        <v>118</v>
      </c>
      <c r="O124" s="46"/>
      <c r="P124" s="106"/>
    </row>
    <row r="125" spans="1:16" s="95" customFormat="1" ht="21" customHeight="1" x14ac:dyDescent="0.25">
      <c r="A125" s="82">
        <v>379</v>
      </c>
      <c r="B125" s="83" t="s">
        <v>199</v>
      </c>
      <c r="C125" s="83" t="s">
        <v>17</v>
      </c>
      <c r="D125" s="83" t="s">
        <v>90</v>
      </c>
      <c r="E125" s="83" t="s">
        <v>200</v>
      </c>
      <c r="F125" s="83" t="s">
        <v>91</v>
      </c>
      <c r="G125" s="110" t="s">
        <v>201</v>
      </c>
      <c r="H125" s="82">
        <v>350</v>
      </c>
      <c r="I125" s="82">
        <v>120</v>
      </c>
      <c r="J125" s="82" t="s">
        <v>182</v>
      </c>
      <c r="K125" s="1"/>
      <c r="L125" s="1"/>
      <c r="M125" s="1"/>
      <c r="N125" s="91">
        <v>119</v>
      </c>
      <c r="O125" s="1"/>
      <c r="P125" s="104"/>
    </row>
    <row r="126" spans="1:16" s="95" customFormat="1" ht="21" customHeight="1" x14ac:dyDescent="0.25">
      <c r="A126" s="82">
        <v>380</v>
      </c>
      <c r="B126" s="83" t="s">
        <v>202</v>
      </c>
      <c r="C126" s="83" t="s">
        <v>17</v>
      </c>
      <c r="D126" s="83" t="s">
        <v>90</v>
      </c>
      <c r="E126" s="83" t="s">
        <v>19</v>
      </c>
      <c r="F126" s="83" t="s">
        <v>203</v>
      </c>
      <c r="G126" s="110" t="s">
        <v>204</v>
      </c>
      <c r="H126" s="82">
        <v>285</v>
      </c>
      <c r="I126" s="82">
        <v>120</v>
      </c>
      <c r="J126" s="82" t="s">
        <v>182</v>
      </c>
      <c r="K126" s="1"/>
      <c r="L126" s="1"/>
      <c r="M126" s="1"/>
      <c r="N126" s="91">
        <v>120</v>
      </c>
      <c r="O126" s="1"/>
      <c r="P126" s="104"/>
    </row>
    <row r="127" spans="1:16" s="95" customFormat="1" ht="21" customHeight="1" x14ac:dyDescent="0.25">
      <c r="A127" s="82">
        <v>381</v>
      </c>
      <c r="B127" s="83" t="s">
        <v>205</v>
      </c>
      <c r="C127" s="83" t="s">
        <v>17</v>
      </c>
      <c r="D127" s="83" t="s">
        <v>90</v>
      </c>
      <c r="E127" s="83" t="s">
        <v>95</v>
      </c>
      <c r="F127" s="83" t="s">
        <v>203</v>
      </c>
      <c r="G127" s="110" t="s">
        <v>206</v>
      </c>
      <c r="H127" s="82">
        <v>305</v>
      </c>
      <c r="I127" s="82">
        <v>120</v>
      </c>
      <c r="J127" s="82" t="s">
        <v>182</v>
      </c>
      <c r="K127" s="1"/>
      <c r="L127" s="1"/>
      <c r="M127" s="1"/>
      <c r="N127" s="91">
        <v>121</v>
      </c>
      <c r="O127" s="1"/>
      <c r="P127" s="104"/>
    </row>
    <row r="128" spans="1:16" s="95" customFormat="1" ht="21" customHeight="1" x14ac:dyDescent="0.25">
      <c r="A128" s="82">
        <v>382</v>
      </c>
      <c r="B128" s="83" t="s">
        <v>207</v>
      </c>
      <c r="C128" s="83" t="s">
        <v>17</v>
      </c>
      <c r="D128" s="83" t="s">
        <v>90</v>
      </c>
      <c r="E128" s="83" t="s">
        <v>25</v>
      </c>
      <c r="F128" s="83" t="s">
        <v>203</v>
      </c>
      <c r="G128" s="110" t="s">
        <v>208</v>
      </c>
      <c r="H128" s="82">
        <v>325</v>
      </c>
      <c r="I128" s="82">
        <v>120</v>
      </c>
      <c r="J128" s="82" t="s">
        <v>182</v>
      </c>
      <c r="K128" s="1"/>
      <c r="L128" s="1"/>
      <c r="M128" s="1"/>
      <c r="N128" s="91">
        <v>122</v>
      </c>
      <c r="O128" s="1"/>
      <c r="P128" s="104"/>
    </row>
    <row r="129" spans="1:16" s="95" customFormat="1" ht="21" customHeight="1" x14ac:dyDescent="0.25">
      <c r="A129" s="82">
        <v>383</v>
      </c>
      <c r="B129" s="83" t="s">
        <v>209</v>
      </c>
      <c r="C129" s="83" t="s">
        <v>17</v>
      </c>
      <c r="D129" s="83" t="s">
        <v>90</v>
      </c>
      <c r="E129" s="83" t="s">
        <v>57</v>
      </c>
      <c r="F129" s="83" t="s">
        <v>203</v>
      </c>
      <c r="G129" s="110" t="s">
        <v>210</v>
      </c>
      <c r="H129" s="82">
        <v>260</v>
      </c>
      <c r="I129" s="82">
        <v>120</v>
      </c>
      <c r="J129" s="82" t="s">
        <v>182</v>
      </c>
      <c r="K129" s="12" t="s">
        <v>323</v>
      </c>
      <c r="L129" s="1"/>
      <c r="M129" s="1"/>
      <c r="N129" s="91">
        <v>123</v>
      </c>
      <c r="O129" s="1"/>
      <c r="P129" s="104"/>
    </row>
    <row r="130" spans="1:16" s="95" customFormat="1" ht="21" customHeight="1" x14ac:dyDescent="0.25">
      <c r="A130" s="82">
        <v>384</v>
      </c>
      <c r="B130" s="83" t="s">
        <v>211</v>
      </c>
      <c r="C130" s="83" t="s">
        <v>17</v>
      </c>
      <c r="D130" s="83" t="s">
        <v>90</v>
      </c>
      <c r="E130" s="83" t="s">
        <v>60</v>
      </c>
      <c r="F130" s="83" t="s">
        <v>203</v>
      </c>
      <c r="G130" s="110" t="s">
        <v>212</v>
      </c>
      <c r="H130" s="82">
        <v>355</v>
      </c>
      <c r="I130" s="82">
        <v>120</v>
      </c>
      <c r="J130" s="82" t="s">
        <v>182</v>
      </c>
      <c r="K130" s="12" t="s">
        <v>323</v>
      </c>
      <c r="L130" s="1"/>
      <c r="M130" s="1"/>
      <c r="N130" s="91">
        <v>124</v>
      </c>
      <c r="O130" s="1"/>
      <c r="P130" s="104"/>
    </row>
    <row r="131" spans="1:16" s="95" customFormat="1" ht="21" customHeight="1" x14ac:dyDescent="0.25">
      <c r="A131" s="82">
        <v>2994</v>
      </c>
      <c r="B131" s="83" t="s">
        <v>418</v>
      </c>
      <c r="C131" s="83" t="s">
        <v>17</v>
      </c>
      <c r="D131" s="83" t="s">
        <v>419</v>
      </c>
      <c r="E131" s="83" t="s">
        <v>51</v>
      </c>
      <c r="F131" s="83" t="s">
        <v>420</v>
      </c>
      <c r="G131" s="110" t="s">
        <v>421</v>
      </c>
      <c r="H131" s="82">
        <v>1200</v>
      </c>
      <c r="I131" s="82">
        <v>15</v>
      </c>
      <c r="J131" s="82" t="s">
        <v>182</v>
      </c>
      <c r="K131" s="1"/>
      <c r="L131" s="1"/>
      <c r="M131" s="1"/>
      <c r="N131" s="91">
        <v>125</v>
      </c>
      <c r="O131" s="1"/>
      <c r="P131" s="104"/>
    </row>
    <row r="132" spans="1:16" s="95" customFormat="1" ht="21" customHeight="1" x14ac:dyDescent="0.25">
      <c r="A132" s="82">
        <v>1981</v>
      </c>
      <c r="B132" s="83" t="s">
        <v>362</v>
      </c>
      <c r="C132" s="83" t="s">
        <v>17</v>
      </c>
      <c r="D132" s="83" t="s">
        <v>363</v>
      </c>
      <c r="E132" s="83" t="s">
        <v>19</v>
      </c>
      <c r="F132" s="83" t="s">
        <v>364</v>
      </c>
      <c r="G132" s="110" t="s">
        <v>365</v>
      </c>
      <c r="H132" s="82">
        <v>850</v>
      </c>
      <c r="I132" s="82">
        <v>30</v>
      </c>
      <c r="J132" s="82" t="s">
        <v>182</v>
      </c>
      <c r="K132" s="1"/>
      <c r="L132" s="1"/>
      <c r="M132" s="1"/>
      <c r="N132" s="91">
        <v>126</v>
      </c>
      <c r="O132" s="1"/>
      <c r="P132" s="104"/>
    </row>
    <row r="133" spans="1:16" s="95" customFormat="1" ht="21" customHeight="1" x14ac:dyDescent="0.25">
      <c r="A133" s="82">
        <v>1982</v>
      </c>
      <c r="B133" s="83" t="s">
        <v>366</v>
      </c>
      <c r="C133" s="83" t="s">
        <v>17</v>
      </c>
      <c r="D133" s="83" t="s">
        <v>363</v>
      </c>
      <c r="E133" s="83" t="s">
        <v>19</v>
      </c>
      <c r="F133" s="83" t="s">
        <v>367</v>
      </c>
      <c r="G133" s="110" t="s">
        <v>368</v>
      </c>
      <c r="H133" s="82">
        <v>800</v>
      </c>
      <c r="I133" s="82">
        <v>30</v>
      </c>
      <c r="J133" s="82" t="s">
        <v>182</v>
      </c>
      <c r="K133" s="1"/>
      <c r="L133" s="1"/>
      <c r="M133" s="1"/>
      <c r="N133" s="91">
        <v>127</v>
      </c>
      <c r="O133" s="1"/>
      <c r="P133" s="104"/>
    </row>
    <row r="134" spans="1:16" s="95" customFormat="1" ht="21" customHeight="1" x14ac:dyDescent="0.25">
      <c r="A134" s="82">
        <v>2995</v>
      </c>
      <c r="B134" s="83" t="s">
        <v>422</v>
      </c>
      <c r="C134" s="83" t="s">
        <v>17</v>
      </c>
      <c r="D134" s="83" t="s">
        <v>419</v>
      </c>
      <c r="E134" s="83" t="s">
        <v>25</v>
      </c>
      <c r="F134" s="83" t="s">
        <v>367</v>
      </c>
      <c r="G134" s="110" t="s">
        <v>423</v>
      </c>
      <c r="H134" s="82">
        <v>700</v>
      </c>
      <c r="I134" s="82">
        <v>120</v>
      </c>
      <c r="J134" s="82" t="s">
        <v>182</v>
      </c>
      <c r="K134" s="1"/>
      <c r="L134" s="1"/>
      <c r="M134" s="1"/>
      <c r="N134" s="91">
        <v>128</v>
      </c>
      <c r="O134" s="1"/>
      <c r="P134" s="104"/>
    </row>
    <row r="135" spans="1:16" s="95" customFormat="1" ht="21" customHeight="1" x14ac:dyDescent="0.25">
      <c r="A135" s="82">
        <v>1983</v>
      </c>
      <c r="B135" s="83" t="s">
        <v>369</v>
      </c>
      <c r="C135" s="83" t="s">
        <v>17</v>
      </c>
      <c r="D135" s="83" t="s">
        <v>363</v>
      </c>
      <c r="E135" s="83" t="s">
        <v>34</v>
      </c>
      <c r="F135" s="83" t="s">
        <v>370</v>
      </c>
      <c r="G135" s="110" t="s">
        <v>371</v>
      </c>
      <c r="H135" s="82">
        <v>995</v>
      </c>
      <c r="I135" s="82">
        <v>15</v>
      </c>
      <c r="J135" s="82" t="s">
        <v>182</v>
      </c>
      <c r="K135" s="1"/>
      <c r="L135" s="1"/>
      <c r="M135" s="1"/>
      <c r="N135" s="91">
        <v>129</v>
      </c>
      <c r="O135" s="1"/>
      <c r="P135" s="104"/>
    </row>
    <row r="136" spans="1:16" s="95" customFormat="1" ht="21" customHeight="1" x14ac:dyDescent="0.25">
      <c r="A136" s="82">
        <v>443</v>
      </c>
      <c r="B136" s="83" t="s">
        <v>213</v>
      </c>
      <c r="C136" s="83" t="s">
        <v>17</v>
      </c>
      <c r="D136" s="83" t="s">
        <v>214</v>
      </c>
      <c r="E136" s="83" t="s">
        <v>19</v>
      </c>
      <c r="F136" s="83" t="s">
        <v>215</v>
      </c>
      <c r="G136" s="110" t="s">
        <v>216</v>
      </c>
      <c r="H136" s="82">
        <v>873</v>
      </c>
      <c r="I136" s="82">
        <v>30</v>
      </c>
      <c r="J136" s="82" t="s">
        <v>182</v>
      </c>
      <c r="K136" s="12" t="s">
        <v>323</v>
      </c>
      <c r="L136" s="1"/>
      <c r="M136" s="1"/>
      <c r="N136" s="91">
        <v>130</v>
      </c>
      <c r="O136" s="1"/>
      <c r="P136" s="104"/>
    </row>
    <row r="137" spans="1:16" s="95" customFormat="1" ht="21" customHeight="1" x14ac:dyDescent="0.25">
      <c r="A137" s="82">
        <v>444</v>
      </c>
      <c r="B137" s="83" t="s">
        <v>217</v>
      </c>
      <c r="C137" s="83" t="s">
        <v>17</v>
      </c>
      <c r="D137" s="83" t="s">
        <v>214</v>
      </c>
      <c r="E137" s="83" t="s">
        <v>95</v>
      </c>
      <c r="F137" s="83" t="s">
        <v>215</v>
      </c>
      <c r="G137" s="110" t="s">
        <v>218</v>
      </c>
      <c r="H137" s="82">
        <v>920</v>
      </c>
      <c r="I137" s="82">
        <v>90</v>
      </c>
      <c r="J137" s="82" t="s">
        <v>182</v>
      </c>
      <c r="K137" s="1"/>
      <c r="L137" s="1"/>
      <c r="M137" s="1"/>
      <c r="N137" s="91">
        <v>131</v>
      </c>
      <c r="O137" s="1"/>
      <c r="P137" s="104"/>
    </row>
    <row r="138" spans="1:16" s="95" customFormat="1" ht="21" customHeight="1" x14ac:dyDescent="0.25">
      <c r="A138" s="82">
        <v>445</v>
      </c>
      <c r="B138" s="83" t="s">
        <v>219</v>
      </c>
      <c r="C138" s="83" t="s">
        <v>17</v>
      </c>
      <c r="D138" s="83" t="s">
        <v>214</v>
      </c>
      <c r="E138" s="83" t="s">
        <v>25</v>
      </c>
      <c r="F138" s="83" t="s">
        <v>215</v>
      </c>
      <c r="G138" s="110" t="s">
        <v>220</v>
      </c>
      <c r="H138" s="82">
        <v>873</v>
      </c>
      <c r="I138" s="82">
        <v>30</v>
      </c>
      <c r="J138" s="82" t="s">
        <v>182</v>
      </c>
      <c r="K138" s="12" t="s">
        <v>323</v>
      </c>
      <c r="L138" s="1"/>
      <c r="M138" s="1"/>
      <c r="N138" s="91">
        <v>132</v>
      </c>
      <c r="O138" s="1"/>
      <c r="P138" s="104"/>
    </row>
    <row r="139" spans="1:16" s="95" customFormat="1" ht="21" customHeight="1" x14ac:dyDescent="0.25">
      <c r="A139" s="82">
        <v>446</v>
      </c>
      <c r="B139" s="83" t="s">
        <v>221</v>
      </c>
      <c r="C139" s="83" t="s">
        <v>17</v>
      </c>
      <c r="D139" s="83" t="s">
        <v>214</v>
      </c>
      <c r="E139" s="83" t="s">
        <v>51</v>
      </c>
      <c r="F139" s="83" t="s">
        <v>215</v>
      </c>
      <c r="G139" s="110" t="s">
        <v>222</v>
      </c>
      <c r="H139" s="89">
        <v>1000</v>
      </c>
      <c r="I139" s="82">
        <v>90</v>
      </c>
      <c r="J139" s="82" t="s">
        <v>182</v>
      </c>
      <c r="K139" s="12" t="s">
        <v>325</v>
      </c>
      <c r="L139" s="1"/>
      <c r="M139" s="1"/>
      <c r="N139" s="91">
        <v>133</v>
      </c>
      <c r="O139" s="1"/>
      <c r="P139" s="104"/>
    </row>
    <row r="140" spans="1:16" s="95" customFormat="1" ht="21" customHeight="1" x14ac:dyDescent="0.25">
      <c r="A140" s="82">
        <v>447</v>
      </c>
      <c r="B140" s="83" t="s">
        <v>223</v>
      </c>
      <c r="C140" s="83" t="s">
        <v>17</v>
      </c>
      <c r="D140" s="83" t="s">
        <v>214</v>
      </c>
      <c r="E140" s="83" t="s">
        <v>34</v>
      </c>
      <c r="F140" s="83" t="s">
        <v>215</v>
      </c>
      <c r="G140" s="110" t="s">
        <v>224</v>
      </c>
      <c r="H140" s="89">
        <v>1020</v>
      </c>
      <c r="I140" s="82">
        <v>90</v>
      </c>
      <c r="J140" s="82" t="s">
        <v>182</v>
      </c>
      <c r="K140" s="1"/>
      <c r="L140" s="1"/>
      <c r="M140" s="1"/>
      <c r="N140" s="91">
        <v>134</v>
      </c>
      <c r="O140" s="1"/>
      <c r="P140" s="104"/>
    </row>
    <row r="141" spans="1:16" s="95" customFormat="1" ht="21" customHeight="1" x14ac:dyDescent="0.25">
      <c r="A141" s="82">
        <v>448</v>
      </c>
      <c r="B141" s="83" t="s">
        <v>225</v>
      </c>
      <c r="C141" s="83" t="s">
        <v>17</v>
      </c>
      <c r="D141" s="83" t="s">
        <v>214</v>
      </c>
      <c r="E141" s="83" t="s">
        <v>57</v>
      </c>
      <c r="F141" s="83" t="s">
        <v>215</v>
      </c>
      <c r="G141" s="110" t="s">
        <v>226</v>
      </c>
      <c r="H141" s="82">
        <v>873</v>
      </c>
      <c r="I141" s="82">
        <v>90</v>
      </c>
      <c r="J141" s="82" t="s">
        <v>182</v>
      </c>
      <c r="K141" s="1"/>
      <c r="L141" s="1"/>
      <c r="M141" s="1"/>
      <c r="N141" s="91">
        <v>135</v>
      </c>
      <c r="O141" s="1"/>
      <c r="P141" s="104"/>
    </row>
    <row r="142" spans="1:16" s="95" customFormat="1" ht="21" customHeight="1" x14ac:dyDescent="0.25">
      <c r="A142" s="82">
        <v>449</v>
      </c>
      <c r="B142" s="83" t="s">
        <v>227</v>
      </c>
      <c r="C142" s="83" t="s">
        <v>17</v>
      </c>
      <c r="D142" s="83" t="s">
        <v>214</v>
      </c>
      <c r="E142" s="83" t="s">
        <v>60</v>
      </c>
      <c r="F142" s="83" t="s">
        <v>215</v>
      </c>
      <c r="G142" s="110" t="s">
        <v>228</v>
      </c>
      <c r="H142" s="82">
        <v>980</v>
      </c>
      <c r="I142" s="82">
        <v>90</v>
      </c>
      <c r="J142" s="82" t="s">
        <v>182</v>
      </c>
      <c r="K142" s="1"/>
      <c r="L142" s="1"/>
      <c r="M142" s="1"/>
      <c r="N142" s="91">
        <v>136</v>
      </c>
      <c r="O142" s="1"/>
      <c r="P142" s="104"/>
    </row>
    <row r="143" spans="1:16" s="95" customFormat="1" ht="21" customHeight="1" x14ac:dyDescent="0.25">
      <c r="A143" s="82">
        <v>468</v>
      </c>
      <c r="B143" s="83" t="s">
        <v>229</v>
      </c>
      <c r="C143" s="83" t="s">
        <v>17</v>
      </c>
      <c r="D143" s="83" t="s">
        <v>230</v>
      </c>
      <c r="E143" s="83" t="s">
        <v>19</v>
      </c>
      <c r="F143" s="83" t="s">
        <v>231</v>
      </c>
      <c r="G143" s="110" t="s">
        <v>232</v>
      </c>
      <c r="H143" s="89">
        <v>1127</v>
      </c>
      <c r="I143" s="82">
        <v>15</v>
      </c>
      <c r="J143" s="82" t="s">
        <v>182</v>
      </c>
      <c r="K143" s="1"/>
      <c r="L143" s="1"/>
      <c r="M143" s="1"/>
      <c r="N143" s="91">
        <v>137</v>
      </c>
      <c r="O143" s="1"/>
      <c r="P143" s="104"/>
    </row>
    <row r="144" spans="1:16" s="95" customFormat="1" ht="21" customHeight="1" x14ac:dyDescent="0.25">
      <c r="A144" s="82">
        <v>469</v>
      </c>
      <c r="B144" s="83" t="s">
        <v>233</v>
      </c>
      <c r="C144" s="83" t="s">
        <v>17</v>
      </c>
      <c r="D144" s="83" t="s">
        <v>230</v>
      </c>
      <c r="E144" s="83" t="s">
        <v>95</v>
      </c>
      <c r="F144" s="83" t="s">
        <v>231</v>
      </c>
      <c r="G144" s="110" t="s">
        <v>234</v>
      </c>
      <c r="H144" s="89">
        <v>1127</v>
      </c>
      <c r="I144" s="82">
        <v>15</v>
      </c>
      <c r="J144" s="82" t="s">
        <v>182</v>
      </c>
      <c r="K144" s="1"/>
      <c r="L144" s="1"/>
      <c r="M144" s="1"/>
      <c r="N144" s="91">
        <v>138</v>
      </c>
      <c r="O144" s="1"/>
      <c r="P144" s="104"/>
    </row>
    <row r="145" spans="1:16" s="95" customFormat="1" ht="21" customHeight="1" x14ac:dyDescent="0.25">
      <c r="A145" s="82">
        <v>470</v>
      </c>
      <c r="B145" s="83" t="s">
        <v>235</v>
      </c>
      <c r="C145" s="83" t="s">
        <v>17</v>
      </c>
      <c r="D145" s="83" t="s">
        <v>230</v>
      </c>
      <c r="E145" s="83" t="s">
        <v>25</v>
      </c>
      <c r="F145" s="83" t="s">
        <v>231</v>
      </c>
      <c r="G145" s="110" t="s">
        <v>236</v>
      </c>
      <c r="H145" s="89">
        <v>1127</v>
      </c>
      <c r="I145" s="82">
        <v>15</v>
      </c>
      <c r="J145" s="82" t="s">
        <v>182</v>
      </c>
      <c r="K145" s="1"/>
      <c r="L145" s="1"/>
      <c r="M145" s="1"/>
      <c r="N145" s="91">
        <v>139</v>
      </c>
      <c r="O145" s="1"/>
      <c r="P145" s="104"/>
    </row>
    <row r="146" spans="1:16" s="95" customFormat="1" ht="21" customHeight="1" x14ac:dyDescent="0.25">
      <c r="A146" s="82">
        <v>471</v>
      </c>
      <c r="B146" s="83" t="s">
        <v>237</v>
      </c>
      <c r="C146" s="83" t="s">
        <v>17</v>
      </c>
      <c r="D146" s="83" t="s">
        <v>230</v>
      </c>
      <c r="E146" s="83" t="s">
        <v>51</v>
      </c>
      <c r="F146" s="83" t="s">
        <v>231</v>
      </c>
      <c r="G146" s="110" t="s">
        <v>238</v>
      </c>
      <c r="H146" s="89">
        <v>1127</v>
      </c>
      <c r="I146" s="82">
        <v>15</v>
      </c>
      <c r="J146" s="82" t="s">
        <v>182</v>
      </c>
      <c r="K146" s="1"/>
      <c r="L146" s="1"/>
      <c r="M146" s="1"/>
      <c r="N146" s="91">
        <v>140</v>
      </c>
      <c r="O146" s="1"/>
      <c r="P146" s="104"/>
    </row>
    <row r="147" spans="1:16" s="95" customFormat="1" ht="21" customHeight="1" x14ac:dyDescent="0.25">
      <c r="A147" s="82">
        <v>472</v>
      </c>
      <c r="B147" s="83" t="s">
        <v>239</v>
      </c>
      <c r="C147" s="83" t="s">
        <v>17</v>
      </c>
      <c r="D147" s="83" t="s">
        <v>230</v>
      </c>
      <c r="E147" s="83" t="s">
        <v>34</v>
      </c>
      <c r="F147" s="83" t="s">
        <v>231</v>
      </c>
      <c r="G147" s="110" t="s">
        <v>240</v>
      </c>
      <c r="H147" s="89">
        <v>1127</v>
      </c>
      <c r="I147" s="82">
        <v>15</v>
      </c>
      <c r="J147" s="82" t="s">
        <v>182</v>
      </c>
      <c r="K147" s="1"/>
      <c r="L147" s="1"/>
      <c r="M147" s="1"/>
      <c r="N147" s="91">
        <v>141</v>
      </c>
      <c r="O147" s="1"/>
      <c r="P147" s="104"/>
    </row>
    <row r="148" spans="1:16" s="95" customFormat="1" ht="21" customHeight="1" x14ac:dyDescent="0.25">
      <c r="A148" s="82">
        <v>473</v>
      </c>
      <c r="B148" s="83" t="s">
        <v>241</v>
      </c>
      <c r="C148" s="83" t="s">
        <v>17</v>
      </c>
      <c r="D148" s="83" t="s">
        <v>230</v>
      </c>
      <c r="E148" s="83" t="s">
        <v>57</v>
      </c>
      <c r="F148" s="83" t="s">
        <v>231</v>
      </c>
      <c r="G148" s="110" t="s">
        <v>242</v>
      </c>
      <c r="H148" s="89">
        <v>1127</v>
      </c>
      <c r="I148" s="82">
        <v>15</v>
      </c>
      <c r="J148" s="82" t="s">
        <v>182</v>
      </c>
      <c r="K148" s="1"/>
      <c r="L148" s="1"/>
      <c r="M148" s="1"/>
      <c r="N148" s="91">
        <v>142</v>
      </c>
      <c r="O148" s="1"/>
      <c r="P148" s="104"/>
    </row>
    <row r="149" spans="1:16" s="95" customFormat="1" ht="21" customHeight="1" x14ac:dyDescent="0.25">
      <c r="A149" s="82">
        <v>474</v>
      </c>
      <c r="B149" s="83" t="s">
        <v>243</v>
      </c>
      <c r="C149" s="83" t="s">
        <v>17</v>
      </c>
      <c r="D149" s="83" t="s">
        <v>230</v>
      </c>
      <c r="E149" s="83" t="s">
        <v>60</v>
      </c>
      <c r="F149" s="83" t="s">
        <v>231</v>
      </c>
      <c r="G149" s="110" t="s">
        <v>244</v>
      </c>
      <c r="H149" s="89">
        <v>1127</v>
      </c>
      <c r="I149" s="82">
        <v>15</v>
      </c>
      <c r="J149" s="82" t="s">
        <v>182</v>
      </c>
      <c r="K149" s="1"/>
      <c r="L149" s="1"/>
      <c r="M149" s="1"/>
      <c r="N149" s="91">
        <v>143</v>
      </c>
      <c r="O149" s="1"/>
      <c r="P149" s="104"/>
    </row>
    <row r="150" spans="1:16" s="94" customFormat="1" ht="21" customHeight="1" x14ac:dyDescent="0.25">
      <c r="A150" s="84">
        <v>2806</v>
      </c>
      <c r="B150" s="85" t="s">
        <v>107</v>
      </c>
      <c r="C150" s="85" t="s">
        <v>17</v>
      </c>
      <c r="D150" s="85" t="s">
        <v>108</v>
      </c>
      <c r="E150" s="85" t="s">
        <v>25</v>
      </c>
      <c r="F150" s="85" t="s">
        <v>109</v>
      </c>
      <c r="G150" s="111" t="s">
        <v>772</v>
      </c>
      <c r="H150" s="88">
        <v>1280</v>
      </c>
      <c r="I150" s="84">
        <v>60</v>
      </c>
      <c r="J150" s="84" t="s">
        <v>20</v>
      </c>
      <c r="K150" s="9"/>
      <c r="L150" s="13" t="s">
        <v>110</v>
      </c>
      <c r="M150" s="13" t="s">
        <v>111</v>
      </c>
      <c r="N150" s="92">
        <v>144</v>
      </c>
      <c r="O150" s="46"/>
      <c r="P150" s="106"/>
    </row>
    <row r="151" spans="1:16" s="94" customFormat="1" ht="21" customHeight="1" x14ac:dyDescent="0.25">
      <c r="A151" s="84">
        <v>2807</v>
      </c>
      <c r="B151" s="85" t="s">
        <v>112</v>
      </c>
      <c r="C151" s="85" t="s">
        <v>17</v>
      </c>
      <c r="D151" s="85" t="s">
        <v>108</v>
      </c>
      <c r="E151" s="85" t="s">
        <v>51</v>
      </c>
      <c r="F151" s="85" t="s">
        <v>109</v>
      </c>
      <c r="G151" s="111" t="s">
        <v>773</v>
      </c>
      <c r="H151" s="88">
        <v>1313</v>
      </c>
      <c r="I151" s="84">
        <v>60</v>
      </c>
      <c r="J151" s="84" t="s">
        <v>20</v>
      </c>
      <c r="K151" s="9"/>
      <c r="L151" s="13" t="s">
        <v>110</v>
      </c>
      <c r="M151" s="13" t="s">
        <v>113</v>
      </c>
      <c r="N151" s="92">
        <v>145</v>
      </c>
      <c r="O151" s="46"/>
      <c r="P151" s="106"/>
    </row>
    <row r="152" spans="1:16" s="96" customFormat="1" ht="21" customHeight="1" x14ac:dyDescent="0.25">
      <c r="A152" s="86">
        <v>2808</v>
      </c>
      <c r="B152" s="87" t="s">
        <v>114</v>
      </c>
      <c r="C152" s="87" t="s">
        <v>17</v>
      </c>
      <c r="D152" s="87" t="s">
        <v>108</v>
      </c>
      <c r="E152" s="87" t="s">
        <v>34</v>
      </c>
      <c r="F152" s="87" t="s">
        <v>109</v>
      </c>
      <c r="G152" s="112" t="s">
        <v>115</v>
      </c>
      <c r="H152" s="90">
        <v>1400</v>
      </c>
      <c r="I152" s="86">
        <v>15</v>
      </c>
      <c r="J152" s="86" t="s">
        <v>20</v>
      </c>
      <c r="K152" s="9"/>
      <c r="L152" s="13" t="s">
        <v>110</v>
      </c>
      <c r="M152" s="13" t="s">
        <v>116</v>
      </c>
      <c r="N152" s="93">
        <v>146</v>
      </c>
      <c r="O152" s="40"/>
      <c r="P152" s="107"/>
    </row>
    <row r="153" spans="1:16" s="94" customFormat="1" ht="21" customHeight="1" x14ac:dyDescent="0.25">
      <c r="A153" s="84">
        <v>2809</v>
      </c>
      <c r="B153" s="85" t="s">
        <v>117</v>
      </c>
      <c r="C153" s="85" t="s">
        <v>17</v>
      </c>
      <c r="D153" s="85" t="s">
        <v>108</v>
      </c>
      <c r="E153" s="85" t="s">
        <v>57</v>
      </c>
      <c r="F153" s="85" t="s">
        <v>109</v>
      </c>
      <c r="G153" s="111" t="s">
        <v>780</v>
      </c>
      <c r="H153" s="88">
        <v>1200</v>
      </c>
      <c r="I153" s="84">
        <v>15</v>
      </c>
      <c r="J153" s="84" t="s">
        <v>20</v>
      </c>
      <c r="K153" s="9"/>
      <c r="L153" s="13" t="s">
        <v>110</v>
      </c>
      <c r="M153" s="13" t="s">
        <v>118</v>
      </c>
      <c r="N153" s="92">
        <v>147</v>
      </c>
      <c r="O153" s="46"/>
      <c r="P153" s="106"/>
    </row>
    <row r="154" spans="1:16" s="94" customFormat="1" ht="21" customHeight="1" x14ac:dyDescent="0.25">
      <c r="A154" s="84">
        <v>4238</v>
      </c>
      <c r="B154" s="85" t="s">
        <v>482</v>
      </c>
      <c r="C154" s="85" t="s">
        <v>17</v>
      </c>
      <c r="D154" s="85" t="s">
        <v>483</v>
      </c>
      <c r="E154" s="85" t="s">
        <v>19</v>
      </c>
      <c r="F154" s="85" t="s">
        <v>120</v>
      </c>
      <c r="G154" s="111" t="s">
        <v>779</v>
      </c>
      <c r="H154" s="84">
        <v>1300</v>
      </c>
      <c r="I154" s="84">
        <v>60</v>
      </c>
      <c r="J154" s="84" t="s">
        <v>182</v>
      </c>
      <c r="K154" s="1"/>
      <c r="L154" s="1"/>
      <c r="M154" s="1"/>
      <c r="N154" s="92">
        <v>148</v>
      </c>
      <c r="O154" s="46"/>
      <c r="P154" s="106"/>
    </row>
    <row r="155" spans="1:16" s="94" customFormat="1" ht="21" customHeight="1" x14ac:dyDescent="0.25">
      <c r="A155" s="84">
        <v>2810</v>
      </c>
      <c r="B155" s="85" t="s">
        <v>119</v>
      </c>
      <c r="C155" s="85" t="s">
        <v>17</v>
      </c>
      <c r="D155" s="85" t="s">
        <v>108</v>
      </c>
      <c r="E155" s="85" t="s">
        <v>25</v>
      </c>
      <c r="F155" s="85" t="s">
        <v>120</v>
      </c>
      <c r="G155" s="111" t="s">
        <v>781</v>
      </c>
      <c r="H155" s="88">
        <v>1350</v>
      </c>
      <c r="I155" s="84">
        <v>15</v>
      </c>
      <c r="J155" s="84" t="s">
        <v>20</v>
      </c>
      <c r="K155" s="9"/>
      <c r="L155" s="13" t="s">
        <v>110</v>
      </c>
      <c r="M155" s="13" t="s">
        <v>121</v>
      </c>
      <c r="N155" s="92">
        <v>149</v>
      </c>
      <c r="O155" s="46"/>
      <c r="P155" s="106"/>
    </row>
    <row r="156" spans="1:16" s="95" customFormat="1" ht="21" customHeight="1" x14ac:dyDescent="0.25">
      <c r="A156" s="82">
        <v>4239</v>
      </c>
      <c r="B156" s="83" t="s">
        <v>484</v>
      </c>
      <c r="C156" s="83" t="s">
        <v>17</v>
      </c>
      <c r="D156" s="83" t="s">
        <v>483</v>
      </c>
      <c r="E156" s="83" t="s">
        <v>51</v>
      </c>
      <c r="F156" s="83" t="s">
        <v>120</v>
      </c>
      <c r="G156" s="110" t="s">
        <v>485</v>
      </c>
      <c r="H156" s="82">
        <v>1350</v>
      </c>
      <c r="I156" s="82">
        <v>60</v>
      </c>
      <c r="J156" s="82" t="s">
        <v>182</v>
      </c>
      <c r="K156" s="1"/>
      <c r="L156" s="1"/>
      <c r="M156" s="1"/>
      <c r="N156" s="91">
        <v>150</v>
      </c>
      <c r="O156" s="1"/>
      <c r="P156" s="104"/>
    </row>
    <row r="157" spans="1:16" s="94" customFormat="1" ht="27" customHeight="1" x14ac:dyDescent="0.25">
      <c r="A157" s="84">
        <v>4240</v>
      </c>
      <c r="B157" s="85" t="s">
        <v>486</v>
      </c>
      <c r="C157" s="85" t="s">
        <v>17</v>
      </c>
      <c r="D157" s="85" t="s">
        <v>483</v>
      </c>
      <c r="E157" s="85" t="s">
        <v>34</v>
      </c>
      <c r="F157" s="85" t="s">
        <v>120</v>
      </c>
      <c r="G157" s="111" t="s">
        <v>782</v>
      </c>
      <c r="H157" s="84">
        <v>1365</v>
      </c>
      <c r="I157" s="84">
        <v>60</v>
      </c>
      <c r="J157" s="84" t="s">
        <v>182</v>
      </c>
      <c r="K157" s="1"/>
      <c r="L157" s="1"/>
      <c r="M157" s="1"/>
      <c r="N157" s="92">
        <v>151</v>
      </c>
      <c r="O157" s="46"/>
      <c r="P157" s="106"/>
    </row>
    <row r="158" spans="1:16" s="95" customFormat="1" ht="21" customHeight="1" x14ac:dyDescent="0.25">
      <c r="A158" s="82">
        <v>4764</v>
      </c>
      <c r="B158" s="83" t="s">
        <v>521</v>
      </c>
      <c r="C158" s="83" t="s">
        <v>17</v>
      </c>
      <c r="D158" s="83" t="s">
        <v>108</v>
      </c>
      <c r="E158" s="83" t="s">
        <v>517</v>
      </c>
      <c r="F158" s="83" t="s">
        <v>120</v>
      </c>
      <c r="G158" s="110" t="s">
        <v>522</v>
      </c>
      <c r="H158" s="82">
        <v>1250</v>
      </c>
      <c r="I158" s="82">
        <v>180</v>
      </c>
      <c r="J158" s="82" t="s">
        <v>182</v>
      </c>
      <c r="K158" s="1"/>
      <c r="L158" s="1"/>
      <c r="M158" s="1"/>
      <c r="N158" s="91">
        <v>152</v>
      </c>
      <c r="O158" s="1"/>
      <c r="P158" s="104"/>
    </row>
    <row r="159" spans="1:16" s="94" customFormat="1" ht="21" customHeight="1" x14ac:dyDescent="0.25">
      <c r="A159" s="84">
        <v>3104</v>
      </c>
      <c r="B159" s="85" t="s">
        <v>122</v>
      </c>
      <c r="C159" s="85" t="s">
        <v>17</v>
      </c>
      <c r="D159" s="85" t="s">
        <v>123</v>
      </c>
      <c r="E159" s="85" t="s">
        <v>19</v>
      </c>
      <c r="F159" s="85" t="s">
        <v>123</v>
      </c>
      <c r="G159" s="111" t="s">
        <v>778</v>
      </c>
      <c r="H159" s="84">
        <v>1198</v>
      </c>
      <c r="I159" s="84">
        <v>120</v>
      </c>
      <c r="J159" s="84" t="s">
        <v>182</v>
      </c>
      <c r="K159" s="1"/>
      <c r="L159" s="1"/>
      <c r="M159" s="1"/>
      <c r="N159" s="92">
        <v>153</v>
      </c>
      <c r="O159" s="46"/>
      <c r="P159" s="106"/>
    </row>
    <row r="160" spans="1:16" s="95" customFormat="1" ht="21" customHeight="1" x14ac:dyDescent="0.25">
      <c r="A160" s="82">
        <v>3105</v>
      </c>
      <c r="B160" s="83" t="s">
        <v>424</v>
      </c>
      <c r="C160" s="83" t="s">
        <v>17</v>
      </c>
      <c r="D160" s="83" t="s">
        <v>123</v>
      </c>
      <c r="E160" s="83" t="s">
        <v>95</v>
      </c>
      <c r="F160" s="83" t="s">
        <v>123</v>
      </c>
      <c r="G160" s="110" t="s">
        <v>425</v>
      </c>
      <c r="H160" s="82">
        <v>1198</v>
      </c>
      <c r="I160" s="82">
        <v>120</v>
      </c>
      <c r="J160" s="82" t="s">
        <v>182</v>
      </c>
      <c r="K160" s="1"/>
      <c r="L160" s="1"/>
      <c r="M160" s="1"/>
      <c r="N160" s="91">
        <v>154</v>
      </c>
      <c r="O160" s="1"/>
      <c r="P160" s="104"/>
    </row>
    <row r="161" spans="1:16" s="95" customFormat="1" ht="21" customHeight="1" x14ac:dyDescent="0.25">
      <c r="A161" s="82">
        <v>3106</v>
      </c>
      <c r="B161" s="83" t="s">
        <v>426</v>
      </c>
      <c r="C161" s="83" t="s">
        <v>17</v>
      </c>
      <c r="D161" s="83" t="s">
        <v>123</v>
      </c>
      <c r="E161" s="83" t="s">
        <v>25</v>
      </c>
      <c r="F161" s="83" t="s">
        <v>123</v>
      </c>
      <c r="G161" s="110" t="s">
        <v>427</v>
      </c>
      <c r="H161" s="82">
        <v>1198</v>
      </c>
      <c r="I161" s="82">
        <v>120</v>
      </c>
      <c r="J161" s="82" t="s">
        <v>182</v>
      </c>
      <c r="K161" s="1"/>
      <c r="L161" s="1"/>
      <c r="M161" s="1"/>
      <c r="N161" s="91">
        <v>155</v>
      </c>
      <c r="O161" s="1"/>
      <c r="P161" s="104"/>
    </row>
    <row r="162" spans="1:16" s="95" customFormat="1" ht="21" customHeight="1" x14ac:dyDescent="0.25">
      <c r="A162" s="82">
        <v>3107</v>
      </c>
      <c r="B162" s="83" t="s">
        <v>428</v>
      </c>
      <c r="C162" s="83" t="s">
        <v>17</v>
      </c>
      <c r="D162" s="83" t="s">
        <v>123</v>
      </c>
      <c r="E162" s="83" t="s">
        <v>51</v>
      </c>
      <c r="F162" s="83" t="s">
        <v>123</v>
      </c>
      <c r="G162" s="110" t="s">
        <v>429</v>
      </c>
      <c r="H162" s="82">
        <v>1198</v>
      </c>
      <c r="I162" s="82">
        <v>120</v>
      </c>
      <c r="J162" s="82" t="s">
        <v>182</v>
      </c>
      <c r="K162" s="1"/>
      <c r="L162" s="1"/>
      <c r="M162" s="1"/>
      <c r="N162" s="91">
        <v>156</v>
      </c>
      <c r="O162" s="1"/>
      <c r="P162" s="104"/>
    </row>
    <row r="163" spans="1:16" s="95" customFormat="1" ht="21" customHeight="1" x14ac:dyDescent="0.25">
      <c r="A163" s="82">
        <v>3108</v>
      </c>
      <c r="B163" s="83" t="s">
        <v>430</v>
      </c>
      <c r="C163" s="83" t="s">
        <v>17</v>
      </c>
      <c r="D163" s="83" t="s">
        <v>123</v>
      </c>
      <c r="E163" s="83" t="s">
        <v>34</v>
      </c>
      <c r="F163" s="83" t="s">
        <v>123</v>
      </c>
      <c r="G163" s="110" t="s">
        <v>431</v>
      </c>
      <c r="H163" s="82">
        <v>1198</v>
      </c>
      <c r="I163" s="82">
        <v>120</v>
      </c>
      <c r="J163" s="82" t="s">
        <v>182</v>
      </c>
      <c r="K163" s="1"/>
      <c r="L163" s="1"/>
      <c r="M163" s="1"/>
      <c r="N163" s="91">
        <v>157</v>
      </c>
      <c r="O163" s="1"/>
      <c r="P163" s="104"/>
    </row>
    <row r="164" spans="1:16" s="95" customFormat="1" ht="21" customHeight="1" x14ac:dyDescent="0.25">
      <c r="A164" s="82">
        <v>3109</v>
      </c>
      <c r="B164" s="83" t="s">
        <v>432</v>
      </c>
      <c r="C164" s="83" t="s">
        <v>17</v>
      </c>
      <c r="D164" s="83" t="s">
        <v>123</v>
      </c>
      <c r="E164" s="83" t="s">
        <v>57</v>
      </c>
      <c r="F164" s="83" t="s">
        <v>123</v>
      </c>
      <c r="G164" s="110" t="s">
        <v>433</v>
      </c>
      <c r="H164" s="82">
        <v>1198</v>
      </c>
      <c r="I164" s="82">
        <v>120</v>
      </c>
      <c r="J164" s="82" t="s">
        <v>182</v>
      </c>
      <c r="K164" s="1"/>
      <c r="L164" s="1"/>
      <c r="M164" s="1"/>
      <c r="N164" s="91">
        <v>158</v>
      </c>
      <c r="O164" s="1"/>
      <c r="P164" s="104"/>
    </row>
    <row r="165" spans="1:16" s="95" customFormat="1" ht="21" customHeight="1" x14ac:dyDescent="0.25">
      <c r="A165" s="82">
        <v>3110</v>
      </c>
      <c r="B165" s="83" t="s">
        <v>434</v>
      </c>
      <c r="C165" s="83" t="s">
        <v>17</v>
      </c>
      <c r="D165" s="83" t="s">
        <v>123</v>
      </c>
      <c r="E165" s="83" t="s">
        <v>60</v>
      </c>
      <c r="F165" s="83" t="s">
        <v>123</v>
      </c>
      <c r="G165" s="110" t="s">
        <v>435</v>
      </c>
      <c r="H165" s="82">
        <v>1198</v>
      </c>
      <c r="I165" s="82">
        <v>120</v>
      </c>
      <c r="J165" s="82" t="s">
        <v>182</v>
      </c>
      <c r="K165" s="1"/>
      <c r="L165" s="1"/>
      <c r="M165" s="1"/>
      <c r="N165" s="91">
        <v>159</v>
      </c>
      <c r="O165" s="1"/>
      <c r="P165" s="104"/>
    </row>
    <row r="166" spans="1:16" s="95" customFormat="1" ht="21" customHeight="1" x14ac:dyDescent="0.25">
      <c r="A166" s="82">
        <v>3112</v>
      </c>
      <c r="B166" s="83" t="s">
        <v>436</v>
      </c>
      <c r="C166" s="83" t="s">
        <v>17</v>
      </c>
      <c r="D166" s="83" t="s">
        <v>123</v>
      </c>
      <c r="E166" s="83" t="s">
        <v>25</v>
      </c>
      <c r="F166" s="83" t="s">
        <v>437</v>
      </c>
      <c r="G166" s="110" t="s">
        <v>438</v>
      </c>
      <c r="H166" s="82">
        <v>1301</v>
      </c>
      <c r="I166" s="82">
        <v>120</v>
      </c>
      <c r="J166" s="82" t="s">
        <v>182</v>
      </c>
      <c r="K166" s="1"/>
      <c r="L166" s="1"/>
      <c r="M166" s="1"/>
      <c r="N166" s="91">
        <v>160</v>
      </c>
      <c r="O166" s="1"/>
      <c r="P166" s="104"/>
    </row>
    <row r="167" spans="1:16" s="95" customFormat="1" ht="21" customHeight="1" x14ac:dyDescent="0.25">
      <c r="A167" s="82">
        <v>522</v>
      </c>
      <c r="B167" s="83" t="s">
        <v>245</v>
      </c>
      <c r="C167" s="83" t="s">
        <v>17</v>
      </c>
      <c r="D167" s="83" t="s">
        <v>246</v>
      </c>
      <c r="E167" s="83" t="s">
        <v>19</v>
      </c>
      <c r="F167" s="83" t="s">
        <v>246</v>
      </c>
      <c r="G167" s="110" t="s">
        <v>247</v>
      </c>
      <c r="H167" s="89">
        <v>1100</v>
      </c>
      <c r="I167" s="82">
        <v>30</v>
      </c>
      <c r="J167" s="82" t="s">
        <v>182</v>
      </c>
      <c r="K167" s="1"/>
      <c r="L167" s="1"/>
      <c r="M167" s="1"/>
      <c r="N167" s="91">
        <v>161</v>
      </c>
      <c r="O167" s="1"/>
      <c r="P167" s="104"/>
    </row>
    <row r="168" spans="1:16" s="95" customFormat="1" ht="21" customHeight="1" x14ac:dyDescent="0.25">
      <c r="A168" s="82">
        <v>2226</v>
      </c>
      <c r="B168" s="83" t="s">
        <v>372</v>
      </c>
      <c r="C168" s="83" t="s">
        <v>17</v>
      </c>
      <c r="D168" s="83" t="s">
        <v>246</v>
      </c>
      <c r="E168" s="83" t="s">
        <v>19</v>
      </c>
      <c r="F168" s="83" t="s">
        <v>246</v>
      </c>
      <c r="G168" s="110" t="s">
        <v>373</v>
      </c>
      <c r="H168" s="82">
        <v>1000</v>
      </c>
      <c r="I168" s="82">
        <v>30</v>
      </c>
      <c r="J168" s="82" t="s">
        <v>182</v>
      </c>
      <c r="K168" s="1"/>
      <c r="L168" s="1"/>
      <c r="M168" s="1"/>
      <c r="N168" s="91">
        <v>162</v>
      </c>
      <c r="O168" s="1"/>
      <c r="P168" s="104"/>
    </row>
    <row r="169" spans="1:16" s="95" customFormat="1" ht="21" customHeight="1" x14ac:dyDescent="0.25">
      <c r="A169" s="82">
        <v>523</v>
      </c>
      <c r="B169" s="83" t="s">
        <v>248</v>
      </c>
      <c r="C169" s="83" t="s">
        <v>17</v>
      </c>
      <c r="D169" s="83" t="s">
        <v>246</v>
      </c>
      <c r="E169" s="83" t="s">
        <v>95</v>
      </c>
      <c r="F169" s="83" t="s">
        <v>246</v>
      </c>
      <c r="G169" s="110" t="s">
        <v>249</v>
      </c>
      <c r="H169" s="89">
        <v>1115</v>
      </c>
      <c r="I169" s="82">
        <v>30</v>
      </c>
      <c r="J169" s="82" t="s">
        <v>182</v>
      </c>
      <c r="K169" s="1"/>
      <c r="L169" s="1"/>
      <c r="M169" s="1"/>
      <c r="N169" s="91">
        <v>163</v>
      </c>
      <c r="O169" s="1"/>
      <c r="P169" s="104"/>
    </row>
    <row r="170" spans="1:16" s="95" customFormat="1" ht="21" customHeight="1" x14ac:dyDescent="0.25">
      <c r="A170" s="82">
        <v>2227</v>
      </c>
      <c r="B170" s="83" t="s">
        <v>374</v>
      </c>
      <c r="C170" s="83" t="s">
        <v>17</v>
      </c>
      <c r="D170" s="83" t="s">
        <v>246</v>
      </c>
      <c r="E170" s="83" t="s">
        <v>95</v>
      </c>
      <c r="F170" s="83" t="s">
        <v>246</v>
      </c>
      <c r="G170" s="110" t="s">
        <v>375</v>
      </c>
      <c r="H170" s="82">
        <v>1115</v>
      </c>
      <c r="I170" s="82">
        <v>30</v>
      </c>
      <c r="J170" s="82" t="s">
        <v>182</v>
      </c>
      <c r="K170" s="1"/>
      <c r="L170" s="1"/>
      <c r="M170" s="1"/>
      <c r="N170" s="91">
        <v>164</v>
      </c>
      <c r="O170" s="1"/>
      <c r="P170" s="104"/>
    </row>
    <row r="171" spans="1:16" s="94" customFormat="1" ht="21" customHeight="1" x14ac:dyDescent="0.25">
      <c r="A171" s="84">
        <v>524</v>
      </c>
      <c r="B171" s="85" t="s">
        <v>250</v>
      </c>
      <c r="C171" s="85" t="s">
        <v>17</v>
      </c>
      <c r="D171" s="85" t="s">
        <v>246</v>
      </c>
      <c r="E171" s="85" t="s">
        <v>25</v>
      </c>
      <c r="F171" s="85" t="s">
        <v>246</v>
      </c>
      <c r="G171" s="111" t="s">
        <v>774</v>
      </c>
      <c r="H171" s="88">
        <v>1160</v>
      </c>
      <c r="I171" s="84">
        <v>30</v>
      </c>
      <c r="J171" s="84" t="s">
        <v>182</v>
      </c>
      <c r="K171" s="1"/>
      <c r="L171" s="1"/>
      <c r="M171" s="1"/>
      <c r="N171" s="92">
        <v>165</v>
      </c>
      <c r="O171" s="46"/>
      <c r="P171" s="106"/>
    </row>
    <row r="172" spans="1:16" s="94" customFormat="1" ht="21" customHeight="1" x14ac:dyDescent="0.25">
      <c r="A172" s="84">
        <v>2228</v>
      </c>
      <c r="B172" s="85" t="s">
        <v>376</v>
      </c>
      <c r="C172" s="85" t="s">
        <v>17</v>
      </c>
      <c r="D172" s="85" t="s">
        <v>246</v>
      </c>
      <c r="E172" s="85" t="s">
        <v>25</v>
      </c>
      <c r="F172" s="85" t="s">
        <v>246</v>
      </c>
      <c r="G172" s="111" t="s">
        <v>775</v>
      </c>
      <c r="H172" s="84">
        <v>1160</v>
      </c>
      <c r="I172" s="84">
        <v>30</v>
      </c>
      <c r="J172" s="84" t="s">
        <v>182</v>
      </c>
      <c r="K172" s="1"/>
      <c r="L172" s="1"/>
      <c r="M172" s="1"/>
      <c r="N172" s="92">
        <v>166</v>
      </c>
      <c r="O172" s="46"/>
      <c r="P172" s="106"/>
    </row>
    <row r="173" spans="1:16" s="94" customFormat="1" ht="21" customHeight="1" x14ac:dyDescent="0.25">
      <c r="A173" s="84">
        <v>525</v>
      </c>
      <c r="B173" s="85" t="s">
        <v>251</v>
      </c>
      <c r="C173" s="85" t="s">
        <v>17</v>
      </c>
      <c r="D173" s="85" t="s">
        <v>246</v>
      </c>
      <c r="E173" s="85" t="s">
        <v>51</v>
      </c>
      <c r="F173" s="85" t="s">
        <v>246</v>
      </c>
      <c r="G173" s="111" t="s">
        <v>776</v>
      </c>
      <c r="H173" s="88">
        <v>1200</v>
      </c>
      <c r="I173" s="84">
        <v>30</v>
      </c>
      <c r="J173" s="84" t="s">
        <v>182</v>
      </c>
      <c r="K173" s="1"/>
      <c r="L173" s="1"/>
      <c r="M173" s="1"/>
      <c r="N173" s="92">
        <v>167</v>
      </c>
      <c r="O173" s="46"/>
      <c r="P173" s="106"/>
    </row>
    <row r="174" spans="1:16" s="94" customFormat="1" ht="21" customHeight="1" x14ac:dyDescent="0.25">
      <c r="A174" s="84">
        <v>2229</v>
      </c>
      <c r="B174" s="85" t="s">
        <v>377</v>
      </c>
      <c r="C174" s="85" t="s">
        <v>17</v>
      </c>
      <c r="D174" s="85" t="s">
        <v>246</v>
      </c>
      <c r="E174" s="85" t="s">
        <v>51</v>
      </c>
      <c r="F174" s="85" t="s">
        <v>246</v>
      </c>
      <c r="G174" s="111" t="s">
        <v>777</v>
      </c>
      <c r="H174" s="84">
        <v>1200</v>
      </c>
      <c r="I174" s="84">
        <v>30</v>
      </c>
      <c r="J174" s="84" t="s">
        <v>182</v>
      </c>
      <c r="K174" s="1"/>
      <c r="L174" s="1"/>
      <c r="M174" s="1"/>
      <c r="N174" s="92">
        <v>168</v>
      </c>
      <c r="O174" s="46"/>
      <c r="P174" s="106"/>
    </row>
    <row r="175" spans="1:16" s="95" customFormat="1" ht="21" customHeight="1" x14ac:dyDescent="0.25">
      <c r="A175" s="82">
        <v>526</v>
      </c>
      <c r="B175" s="83" t="s">
        <v>252</v>
      </c>
      <c r="C175" s="83" t="s">
        <v>17</v>
      </c>
      <c r="D175" s="83" t="s">
        <v>246</v>
      </c>
      <c r="E175" s="83" t="s">
        <v>34</v>
      </c>
      <c r="F175" s="83" t="s">
        <v>246</v>
      </c>
      <c r="G175" s="110" t="s">
        <v>253</v>
      </c>
      <c r="H175" s="89">
        <v>1220</v>
      </c>
      <c r="I175" s="82">
        <v>30</v>
      </c>
      <c r="J175" s="82" t="s">
        <v>182</v>
      </c>
      <c r="K175" s="1"/>
      <c r="L175" s="1"/>
      <c r="M175" s="1"/>
      <c r="N175" s="91">
        <v>169</v>
      </c>
      <c r="O175" s="1"/>
      <c r="P175" s="104"/>
    </row>
    <row r="176" spans="1:16" s="95" customFormat="1" ht="21" customHeight="1" x14ac:dyDescent="0.25">
      <c r="A176" s="82">
        <v>2230</v>
      </c>
      <c r="B176" s="83" t="s">
        <v>378</v>
      </c>
      <c r="C176" s="83" t="s">
        <v>17</v>
      </c>
      <c r="D176" s="83" t="s">
        <v>246</v>
      </c>
      <c r="E176" s="83" t="s">
        <v>34</v>
      </c>
      <c r="F176" s="83" t="s">
        <v>246</v>
      </c>
      <c r="G176" s="110" t="s">
        <v>379</v>
      </c>
      <c r="H176" s="82">
        <v>1220</v>
      </c>
      <c r="I176" s="82">
        <v>30</v>
      </c>
      <c r="J176" s="82" t="s">
        <v>182</v>
      </c>
      <c r="K176" s="1"/>
      <c r="L176" s="1"/>
      <c r="M176" s="1"/>
      <c r="N176" s="91">
        <v>170</v>
      </c>
      <c r="O176" s="1"/>
      <c r="P176" s="104"/>
    </row>
    <row r="177" spans="1:16" s="95" customFormat="1" ht="21" customHeight="1" x14ac:dyDescent="0.25">
      <c r="A177" s="82">
        <v>527</v>
      </c>
      <c r="B177" s="83" t="s">
        <v>254</v>
      </c>
      <c r="C177" s="83" t="s">
        <v>17</v>
      </c>
      <c r="D177" s="83" t="s">
        <v>246</v>
      </c>
      <c r="E177" s="83" t="s">
        <v>57</v>
      </c>
      <c r="F177" s="83" t="s">
        <v>246</v>
      </c>
      <c r="G177" s="110" t="s">
        <v>255</v>
      </c>
      <c r="H177" s="89">
        <v>1084</v>
      </c>
      <c r="I177" s="82">
        <v>30</v>
      </c>
      <c r="J177" s="82" t="s">
        <v>182</v>
      </c>
      <c r="K177" s="1"/>
      <c r="L177" s="1"/>
      <c r="M177" s="1"/>
      <c r="N177" s="91">
        <v>171</v>
      </c>
      <c r="O177" s="1"/>
      <c r="P177" s="104"/>
    </row>
    <row r="178" spans="1:16" s="95" customFormat="1" ht="21" customHeight="1" x14ac:dyDescent="0.25">
      <c r="A178" s="82">
        <v>2231</v>
      </c>
      <c r="B178" s="83" t="s">
        <v>380</v>
      </c>
      <c r="C178" s="83" t="s">
        <v>17</v>
      </c>
      <c r="D178" s="83" t="s">
        <v>246</v>
      </c>
      <c r="E178" s="83" t="s">
        <v>57</v>
      </c>
      <c r="F178" s="83" t="s">
        <v>246</v>
      </c>
      <c r="G178" s="110" t="s">
        <v>381</v>
      </c>
      <c r="H178" s="82">
        <v>1084</v>
      </c>
      <c r="I178" s="82">
        <v>30</v>
      </c>
      <c r="J178" s="82" t="s">
        <v>182</v>
      </c>
      <c r="K178" s="1"/>
      <c r="L178" s="1"/>
      <c r="M178" s="1"/>
      <c r="N178" s="91">
        <v>172</v>
      </c>
      <c r="O178" s="1"/>
      <c r="P178" s="104"/>
    </row>
    <row r="179" spans="1:16" s="95" customFormat="1" ht="21" customHeight="1" x14ac:dyDescent="0.25">
      <c r="A179" s="82">
        <v>528</v>
      </c>
      <c r="B179" s="83" t="s">
        <v>256</v>
      </c>
      <c r="C179" s="83" t="s">
        <v>17</v>
      </c>
      <c r="D179" s="83" t="s">
        <v>246</v>
      </c>
      <c r="E179" s="83" t="s">
        <v>60</v>
      </c>
      <c r="F179" s="83" t="s">
        <v>246</v>
      </c>
      <c r="G179" s="110" t="s">
        <v>257</v>
      </c>
      <c r="H179" s="89">
        <v>1180</v>
      </c>
      <c r="I179" s="82">
        <v>30</v>
      </c>
      <c r="J179" s="82" t="s">
        <v>182</v>
      </c>
      <c r="K179" s="1"/>
      <c r="L179" s="1"/>
      <c r="M179" s="1"/>
      <c r="N179" s="91">
        <v>173</v>
      </c>
      <c r="O179" s="1"/>
      <c r="P179" s="104"/>
    </row>
    <row r="180" spans="1:16" s="95" customFormat="1" ht="21" customHeight="1" x14ac:dyDescent="0.25">
      <c r="A180" s="82">
        <v>2232</v>
      </c>
      <c r="B180" s="83" t="s">
        <v>382</v>
      </c>
      <c r="C180" s="83" t="s">
        <v>17</v>
      </c>
      <c r="D180" s="83" t="s">
        <v>246</v>
      </c>
      <c r="E180" s="83" t="s">
        <v>60</v>
      </c>
      <c r="F180" s="83" t="s">
        <v>246</v>
      </c>
      <c r="G180" s="110" t="s">
        <v>383</v>
      </c>
      <c r="H180" s="82">
        <v>1118</v>
      </c>
      <c r="I180" s="82">
        <v>30</v>
      </c>
      <c r="J180" s="82" t="s">
        <v>182</v>
      </c>
      <c r="K180" s="1"/>
      <c r="L180" s="1"/>
      <c r="M180" s="1"/>
      <c r="N180" s="91">
        <v>174</v>
      </c>
      <c r="O180" s="1"/>
      <c r="P180" s="104"/>
    </row>
    <row r="181" spans="1:16" s="95" customFormat="1" ht="21" customHeight="1" x14ac:dyDescent="0.25">
      <c r="A181" s="82">
        <v>557</v>
      </c>
      <c r="B181" s="83" t="s">
        <v>258</v>
      </c>
      <c r="C181" s="83" t="s">
        <v>17</v>
      </c>
      <c r="D181" s="83" t="s">
        <v>259</v>
      </c>
      <c r="E181" s="83" t="s">
        <v>19</v>
      </c>
      <c r="F181" s="83" t="s">
        <v>260</v>
      </c>
      <c r="G181" s="110" t="s">
        <v>261</v>
      </c>
      <c r="H181" s="89">
        <v>1281</v>
      </c>
      <c r="I181" s="82">
        <v>30</v>
      </c>
      <c r="J181" s="82" t="s">
        <v>182</v>
      </c>
      <c r="K181" s="1"/>
      <c r="L181" s="1"/>
      <c r="M181" s="1"/>
      <c r="N181" s="91">
        <v>175</v>
      </c>
      <c r="O181" s="1"/>
      <c r="P181" s="104"/>
    </row>
    <row r="182" spans="1:16" s="95" customFormat="1" ht="21" customHeight="1" x14ac:dyDescent="0.25">
      <c r="A182" s="82">
        <v>3811</v>
      </c>
      <c r="B182" s="83" t="s">
        <v>311</v>
      </c>
      <c r="C182" s="83" t="s">
        <v>17</v>
      </c>
      <c r="D182" s="83" t="s">
        <v>263</v>
      </c>
      <c r="E182" s="83" t="s">
        <v>19</v>
      </c>
      <c r="F182" s="83" t="s">
        <v>264</v>
      </c>
      <c r="G182" s="110" t="s">
        <v>312</v>
      </c>
      <c r="H182" s="82">
        <v>1900</v>
      </c>
      <c r="I182" s="82">
        <v>180</v>
      </c>
      <c r="J182" s="82" t="s">
        <v>182</v>
      </c>
      <c r="K182" s="1"/>
      <c r="L182" s="1"/>
      <c r="M182" s="1"/>
      <c r="N182" s="91">
        <v>176</v>
      </c>
      <c r="O182" s="1"/>
      <c r="P182" s="104"/>
    </row>
    <row r="183" spans="1:16" s="95" customFormat="1" ht="21" customHeight="1" x14ac:dyDescent="0.25">
      <c r="A183" s="82">
        <v>3812</v>
      </c>
      <c r="B183" s="83" t="s">
        <v>313</v>
      </c>
      <c r="C183" s="83" t="s">
        <v>17</v>
      </c>
      <c r="D183" s="83" t="s">
        <v>263</v>
      </c>
      <c r="E183" s="83" t="s">
        <v>95</v>
      </c>
      <c r="F183" s="83" t="s">
        <v>264</v>
      </c>
      <c r="G183" s="110" t="s">
        <v>314</v>
      </c>
      <c r="H183" s="82">
        <v>1900</v>
      </c>
      <c r="I183" s="82">
        <v>180</v>
      </c>
      <c r="J183" s="82" t="s">
        <v>182</v>
      </c>
      <c r="K183" s="1"/>
      <c r="L183" s="1"/>
      <c r="M183" s="1"/>
      <c r="N183" s="91">
        <v>177</v>
      </c>
      <c r="O183" s="1"/>
      <c r="P183" s="104"/>
    </row>
    <row r="184" spans="1:16" s="94" customFormat="1" ht="27" customHeight="1" x14ac:dyDescent="0.25">
      <c r="A184" s="84">
        <v>3813</v>
      </c>
      <c r="B184" s="85" t="s">
        <v>315</v>
      </c>
      <c r="C184" s="85" t="s">
        <v>17</v>
      </c>
      <c r="D184" s="85" t="s">
        <v>263</v>
      </c>
      <c r="E184" s="85" t="s">
        <v>25</v>
      </c>
      <c r="F184" s="85" t="s">
        <v>264</v>
      </c>
      <c r="G184" s="111" t="s">
        <v>783</v>
      </c>
      <c r="H184" s="84">
        <v>1900</v>
      </c>
      <c r="I184" s="84">
        <v>180</v>
      </c>
      <c r="J184" s="84" t="s">
        <v>182</v>
      </c>
      <c r="K184" s="1"/>
      <c r="L184" s="1"/>
      <c r="M184" s="1"/>
      <c r="N184" s="92">
        <v>178</v>
      </c>
      <c r="O184" s="46"/>
      <c r="P184" s="106"/>
    </row>
    <row r="185" spans="1:16" s="95" customFormat="1" ht="21" customHeight="1" x14ac:dyDescent="0.25">
      <c r="A185" s="82">
        <v>3814</v>
      </c>
      <c r="B185" s="83" t="s">
        <v>316</v>
      </c>
      <c r="C185" s="83" t="s">
        <v>17</v>
      </c>
      <c r="D185" s="83" t="s">
        <v>263</v>
      </c>
      <c r="E185" s="83" t="s">
        <v>51</v>
      </c>
      <c r="F185" s="83" t="s">
        <v>264</v>
      </c>
      <c r="G185" s="110" t="s">
        <v>317</v>
      </c>
      <c r="H185" s="82">
        <v>1900</v>
      </c>
      <c r="I185" s="82">
        <v>180</v>
      </c>
      <c r="J185" s="82" t="s">
        <v>182</v>
      </c>
      <c r="K185" s="1"/>
      <c r="L185" s="1"/>
      <c r="M185" s="1"/>
      <c r="N185" s="91">
        <v>179</v>
      </c>
      <c r="O185" s="1"/>
      <c r="P185" s="104"/>
    </row>
    <row r="186" spans="1:16" s="95" customFormat="1" ht="21" customHeight="1" x14ac:dyDescent="0.25">
      <c r="A186" s="82">
        <v>3815</v>
      </c>
      <c r="B186" s="83" t="s">
        <v>318</v>
      </c>
      <c r="C186" s="83" t="s">
        <v>17</v>
      </c>
      <c r="D186" s="83" t="s">
        <v>263</v>
      </c>
      <c r="E186" s="83" t="s">
        <v>34</v>
      </c>
      <c r="F186" s="83" t="s">
        <v>264</v>
      </c>
      <c r="G186" s="110" t="s">
        <v>319</v>
      </c>
      <c r="H186" s="82">
        <v>1900</v>
      </c>
      <c r="I186" s="82">
        <v>180</v>
      </c>
      <c r="J186" s="82" t="s">
        <v>182</v>
      </c>
      <c r="K186" s="1"/>
      <c r="L186" s="1"/>
      <c r="M186" s="1"/>
      <c r="N186" s="91">
        <v>180</v>
      </c>
      <c r="O186" s="1"/>
      <c r="P186" s="104"/>
    </row>
    <row r="187" spans="1:16" s="95" customFormat="1" ht="21" customHeight="1" x14ac:dyDescent="0.25">
      <c r="A187" s="82">
        <v>661</v>
      </c>
      <c r="B187" s="83" t="s">
        <v>262</v>
      </c>
      <c r="C187" s="83" t="s">
        <v>17</v>
      </c>
      <c r="D187" s="83" t="s">
        <v>263</v>
      </c>
      <c r="E187" s="83" t="s">
        <v>57</v>
      </c>
      <c r="F187" s="83" t="s">
        <v>264</v>
      </c>
      <c r="G187" s="110" t="s">
        <v>265</v>
      </c>
      <c r="H187" s="89">
        <v>1280</v>
      </c>
      <c r="I187" s="82">
        <v>60</v>
      </c>
      <c r="J187" s="82" t="s">
        <v>182</v>
      </c>
      <c r="K187" s="1"/>
      <c r="L187" s="1"/>
      <c r="M187" s="1"/>
      <c r="N187" s="91">
        <v>181</v>
      </c>
      <c r="O187" s="1"/>
      <c r="P187" s="104"/>
    </row>
    <row r="188" spans="1:16" s="95" customFormat="1" ht="21" customHeight="1" x14ac:dyDescent="0.25">
      <c r="A188" s="82">
        <v>3816</v>
      </c>
      <c r="B188" s="83" t="s">
        <v>262</v>
      </c>
      <c r="C188" s="83" t="s">
        <v>17</v>
      </c>
      <c r="D188" s="83" t="s">
        <v>263</v>
      </c>
      <c r="E188" s="83" t="s">
        <v>57</v>
      </c>
      <c r="F188" s="83" t="s">
        <v>264</v>
      </c>
      <c r="G188" s="110" t="s">
        <v>320</v>
      </c>
      <c r="H188" s="82">
        <v>1900</v>
      </c>
      <c r="I188" s="82">
        <v>180</v>
      </c>
      <c r="J188" s="82" t="s">
        <v>182</v>
      </c>
      <c r="K188" s="1"/>
      <c r="L188" s="1"/>
      <c r="M188" s="1"/>
      <c r="N188" s="91">
        <v>182</v>
      </c>
      <c r="O188" s="1"/>
      <c r="P188" s="104"/>
    </row>
    <row r="189" spans="1:16" s="95" customFormat="1" ht="21" customHeight="1" x14ac:dyDescent="0.25">
      <c r="A189" s="82">
        <v>3817</v>
      </c>
      <c r="B189" s="83" t="s">
        <v>321</v>
      </c>
      <c r="C189" s="83" t="s">
        <v>17</v>
      </c>
      <c r="D189" s="83" t="s">
        <v>263</v>
      </c>
      <c r="E189" s="83" t="s">
        <v>60</v>
      </c>
      <c r="F189" s="83" t="s">
        <v>264</v>
      </c>
      <c r="G189" s="110" t="s">
        <v>322</v>
      </c>
      <c r="H189" s="82">
        <v>1900</v>
      </c>
      <c r="I189" s="82">
        <v>180</v>
      </c>
      <c r="J189" s="82" t="s">
        <v>182</v>
      </c>
      <c r="K189" s="1"/>
      <c r="L189" s="1"/>
      <c r="M189" s="1"/>
      <c r="N189" s="91">
        <v>183</v>
      </c>
      <c r="O189" s="1"/>
      <c r="P189" s="104"/>
    </row>
    <row r="190" spans="1:16" s="95" customFormat="1" ht="21" customHeight="1" x14ac:dyDescent="0.25">
      <c r="A190" s="82">
        <v>3184</v>
      </c>
      <c r="B190" s="83" t="s">
        <v>439</v>
      </c>
      <c r="C190" s="83" t="s">
        <v>17</v>
      </c>
      <c r="D190" s="83" t="s">
        <v>263</v>
      </c>
      <c r="E190" s="83" t="s">
        <v>19</v>
      </c>
      <c r="F190" s="83" t="s">
        <v>440</v>
      </c>
      <c r="G190" s="110" t="s">
        <v>441</v>
      </c>
      <c r="H190" s="82">
        <v>1900</v>
      </c>
      <c r="I190" s="82">
        <v>180</v>
      </c>
      <c r="J190" s="82" t="s">
        <v>182</v>
      </c>
      <c r="K190" s="1"/>
      <c r="L190" s="1"/>
      <c r="M190" s="1"/>
      <c r="N190" s="91">
        <v>184</v>
      </c>
      <c r="O190" s="1"/>
      <c r="P190" s="104"/>
    </row>
    <row r="191" spans="1:16" s="95" customFormat="1" ht="21" customHeight="1" x14ac:dyDescent="0.25">
      <c r="A191" s="82">
        <v>3185</v>
      </c>
      <c r="B191" s="83" t="s">
        <v>442</v>
      </c>
      <c r="C191" s="83" t="s">
        <v>17</v>
      </c>
      <c r="D191" s="83" t="s">
        <v>263</v>
      </c>
      <c r="E191" s="83" t="s">
        <v>95</v>
      </c>
      <c r="F191" s="83" t="s">
        <v>440</v>
      </c>
      <c r="G191" s="110" t="s">
        <v>443</v>
      </c>
      <c r="H191" s="82">
        <v>1900</v>
      </c>
      <c r="I191" s="82">
        <v>180</v>
      </c>
      <c r="J191" s="82" t="s">
        <v>182</v>
      </c>
      <c r="K191" s="1"/>
      <c r="L191" s="1"/>
      <c r="M191" s="1"/>
      <c r="N191" s="91">
        <v>185</v>
      </c>
      <c r="O191" s="1"/>
      <c r="P191" s="104"/>
    </row>
    <row r="192" spans="1:16" s="95" customFormat="1" ht="21" customHeight="1" x14ac:dyDescent="0.25">
      <c r="A192" s="82">
        <v>3186</v>
      </c>
      <c r="B192" s="83" t="s">
        <v>444</v>
      </c>
      <c r="C192" s="83" t="s">
        <v>17</v>
      </c>
      <c r="D192" s="83" t="s">
        <v>263</v>
      </c>
      <c r="E192" s="83" t="s">
        <v>25</v>
      </c>
      <c r="F192" s="83" t="s">
        <v>440</v>
      </c>
      <c r="G192" s="110" t="s">
        <v>445</v>
      </c>
      <c r="H192" s="82">
        <v>1900</v>
      </c>
      <c r="I192" s="82">
        <v>180</v>
      </c>
      <c r="J192" s="82" t="s">
        <v>182</v>
      </c>
      <c r="K192" s="1"/>
      <c r="L192" s="1"/>
      <c r="M192" s="1"/>
      <c r="N192" s="91">
        <v>186</v>
      </c>
      <c r="O192" s="1"/>
      <c r="P192" s="104"/>
    </row>
    <row r="193" spans="1:16" s="95" customFormat="1" ht="21" customHeight="1" x14ac:dyDescent="0.25">
      <c r="A193" s="82">
        <v>3187</v>
      </c>
      <c r="B193" s="83" t="s">
        <v>446</v>
      </c>
      <c r="C193" s="83" t="s">
        <v>17</v>
      </c>
      <c r="D193" s="83" t="s">
        <v>263</v>
      </c>
      <c r="E193" s="83" t="s">
        <v>51</v>
      </c>
      <c r="F193" s="83" t="s">
        <v>440</v>
      </c>
      <c r="G193" s="110" t="s">
        <v>447</v>
      </c>
      <c r="H193" s="82">
        <v>1900</v>
      </c>
      <c r="I193" s="82">
        <v>180</v>
      </c>
      <c r="J193" s="82" t="s">
        <v>182</v>
      </c>
      <c r="K193" s="1"/>
      <c r="L193" s="1"/>
      <c r="M193" s="1"/>
      <c r="N193" s="91">
        <v>187</v>
      </c>
      <c r="O193" s="1"/>
      <c r="P193" s="104"/>
    </row>
    <row r="194" spans="1:16" s="95" customFormat="1" ht="21" customHeight="1" x14ac:dyDescent="0.25">
      <c r="A194" s="82">
        <v>3188</v>
      </c>
      <c r="B194" s="83" t="s">
        <v>448</v>
      </c>
      <c r="C194" s="83" t="s">
        <v>17</v>
      </c>
      <c r="D194" s="83" t="s">
        <v>263</v>
      </c>
      <c r="E194" s="83" t="s">
        <v>34</v>
      </c>
      <c r="F194" s="83" t="s">
        <v>440</v>
      </c>
      <c r="G194" s="110" t="s">
        <v>449</v>
      </c>
      <c r="H194" s="82">
        <v>1900</v>
      </c>
      <c r="I194" s="82">
        <v>180</v>
      </c>
      <c r="J194" s="82" t="s">
        <v>182</v>
      </c>
      <c r="K194" s="1"/>
      <c r="L194" s="1"/>
      <c r="M194" s="1"/>
      <c r="N194" s="91">
        <v>188</v>
      </c>
      <c r="O194" s="1"/>
      <c r="P194" s="104"/>
    </row>
    <row r="195" spans="1:16" s="95" customFormat="1" ht="21" customHeight="1" x14ac:dyDescent="0.25">
      <c r="A195" s="82">
        <v>3189</v>
      </c>
      <c r="B195" s="83" t="s">
        <v>450</v>
      </c>
      <c r="C195" s="83" t="s">
        <v>17</v>
      </c>
      <c r="D195" s="83" t="s">
        <v>263</v>
      </c>
      <c r="E195" s="83" t="s">
        <v>57</v>
      </c>
      <c r="F195" s="83" t="s">
        <v>440</v>
      </c>
      <c r="G195" s="110" t="s">
        <v>451</v>
      </c>
      <c r="H195" s="82">
        <v>1900</v>
      </c>
      <c r="I195" s="82">
        <v>180</v>
      </c>
      <c r="J195" s="82" t="s">
        <v>182</v>
      </c>
      <c r="K195" s="1"/>
      <c r="L195" s="1"/>
      <c r="M195" s="1"/>
      <c r="N195" s="91">
        <v>189</v>
      </c>
      <c r="O195" s="1"/>
      <c r="P195" s="104"/>
    </row>
    <row r="196" spans="1:16" s="95" customFormat="1" ht="21" customHeight="1" x14ac:dyDescent="0.25">
      <c r="A196" s="82">
        <v>3190</v>
      </c>
      <c r="B196" s="83" t="s">
        <v>452</v>
      </c>
      <c r="C196" s="83" t="s">
        <v>17</v>
      </c>
      <c r="D196" s="83" t="s">
        <v>263</v>
      </c>
      <c r="E196" s="83" t="s">
        <v>60</v>
      </c>
      <c r="F196" s="83" t="s">
        <v>440</v>
      </c>
      <c r="G196" s="110" t="s">
        <v>453</v>
      </c>
      <c r="H196" s="82">
        <v>1900</v>
      </c>
      <c r="I196" s="82">
        <v>180</v>
      </c>
      <c r="J196" s="82" t="s">
        <v>182</v>
      </c>
      <c r="K196" s="1"/>
      <c r="L196" s="1"/>
      <c r="M196" s="1"/>
      <c r="N196" s="91">
        <v>190</v>
      </c>
      <c r="O196" s="1"/>
      <c r="P196" s="104"/>
    </row>
    <row r="197" spans="1:16" s="46" customFormat="1" ht="21" customHeight="1" x14ac:dyDescent="0.25">
      <c r="A197" s="43">
        <v>3679</v>
      </c>
      <c r="B197" s="44" t="s">
        <v>124</v>
      </c>
      <c r="C197" s="44" t="s">
        <v>17</v>
      </c>
      <c r="D197" s="44" t="s">
        <v>125</v>
      </c>
      <c r="E197" s="44" t="s">
        <v>19</v>
      </c>
      <c r="F197" s="44" t="s">
        <v>126</v>
      </c>
      <c r="G197" s="111" t="s">
        <v>127</v>
      </c>
      <c r="H197" s="43">
        <v>189</v>
      </c>
      <c r="I197" s="43">
        <v>210</v>
      </c>
      <c r="J197" s="43" t="s">
        <v>20</v>
      </c>
      <c r="K197" s="9"/>
      <c r="L197" s="13" t="s">
        <v>128</v>
      </c>
      <c r="M197" s="13" t="s">
        <v>129</v>
      </c>
      <c r="N197" s="45">
        <v>191</v>
      </c>
      <c r="P197" s="106"/>
    </row>
    <row r="198" spans="1:16" ht="21" customHeight="1" x14ac:dyDescent="0.25">
      <c r="A198" s="7">
        <v>4368</v>
      </c>
      <c r="B198" s="15" t="s">
        <v>487</v>
      </c>
      <c r="C198" s="15" t="s">
        <v>17</v>
      </c>
      <c r="D198" s="15" t="s">
        <v>125</v>
      </c>
      <c r="E198" s="15" t="s">
        <v>19</v>
      </c>
      <c r="F198" s="15" t="s">
        <v>488</v>
      </c>
      <c r="G198" s="110" t="s">
        <v>489</v>
      </c>
      <c r="H198" s="7">
        <v>90</v>
      </c>
      <c r="I198" s="7">
        <v>120</v>
      </c>
      <c r="J198" s="7" t="s">
        <v>182</v>
      </c>
      <c r="N198" s="6">
        <v>192</v>
      </c>
    </row>
    <row r="199" spans="1:16" ht="21" customHeight="1" x14ac:dyDescent="0.25">
      <c r="A199" s="7">
        <v>3192</v>
      </c>
      <c r="B199" s="15" t="s">
        <v>454</v>
      </c>
      <c r="C199" s="15" t="s">
        <v>17</v>
      </c>
      <c r="D199" s="15" t="s">
        <v>125</v>
      </c>
      <c r="E199" s="15" t="s">
        <v>25</v>
      </c>
      <c r="F199" s="15" t="s">
        <v>455</v>
      </c>
      <c r="G199" s="110" t="s">
        <v>456</v>
      </c>
      <c r="H199" s="7">
        <v>189</v>
      </c>
      <c r="I199" s="7">
        <v>180</v>
      </c>
      <c r="J199" s="7" t="s">
        <v>182</v>
      </c>
      <c r="N199" s="6">
        <v>193</v>
      </c>
    </row>
    <row r="200" spans="1:16" s="46" customFormat="1" ht="21" customHeight="1" x14ac:dyDescent="0.25">
      <c r="A200" s="43">
        <v>3680</v>
      </c>
      <c r="B200" s="44" t="s">
        <v>130</v>
      </c>
      <c r="C200" s="44" t="s">
        <v>17</v>
      </c>
      <c r="D200" s="44" t="s">
        <v>125</v>
      </c>
      <c r="E200" s="44" t="s">
        <v>25</v>
      </c>
      <c r="F200" s="44" t="s">
        <v>126</v>
      </c>
      <c r="G200" s="111" t="s">
        <v>131</v>
      </c>
      <c r="H200" s="43">
        <v>189</v>
      </c>
      <c r="I200" s="43">
        <v>270</v>
      </c>
      <c r="J200" s="43" t="s">
        <v>20</v>
      </c>
      <c r="K200" s="9"/>
      <c r="L200" s="13" t="s">
        <v>128</v>
      </c>
      <c r="M200" s="13" t="s">
        <v>132</v>
      </c>
      <c r="N200" s="45">
        <v>194</v>
      </c>
      <c r="P200" s="106"/>
    </row>
    <row r="201" spans="1:16" s="46" customFormat="1" ht="21" customHeight="1" x14ac:dyDescent="0.25">
      <c r="A201" s="48">
        <v>3193</v>
      </c>
      <c r="B201" s="49" t="s">
        <v>457</v>
      </c>
      <c r="C201" s="49" t="s">
        <v>17</v>
      </c>
      <c r="D201" s="49" t="s">
        <v>125</v>
      </c>
      <c r="E201" s="49" t="s">
        <v>51</v>
      </c>
      <c r="F201" s="49" t="s">
        <v>126</v>
      </c>
      <c r="G201" s="111" t="s">
        <v>458</v>
      </c>
      <c r="H201" s="48">
        <v>189</v>
      </c>
      <c r="I201" s="48">
        <v>180</v>
      </c>
      <c r="J201" s="48" t="s">
        <v>182</v>
      </c>
      <c r="K201" s="1"/>
      <c r="L201" s="1"/>
      <c r="M201" s="1"/>
      <c r="N201" s="45">
        <v>195</v>
      </c>
      <c r="P201" s="106"/>
    </row>
    <row r="202" spans="1:16" s="40" customFormat="1" ht="21" customHeight="1" x14ac:dyDescent="0.25">
      <c r="A202" s="37">
        <v>3681</v>
      </c>
      <c r="B202" s="38" t="s">
        <v>133</v>
      </c>
      <c r="C202" s="38" t="s">
        <v>17</v>
      </c>
      <c r="D202" s="38" t="s">
        <v>125</v>
      </c>
      <c r="E202" s="38" t="s">
        <v>34</v>
      </c>
      <c r="F202" s="38" t="s">
        <v>126</v>
      </c>
      <c r="G202" s="112" t="s">
        <v>134</v>
      </c>
      <c r="H202" s="37">
        <v>189</v>
      </c>
      <c r="I202" s="37">
        <v>600</v>
      </c>
      <c r="J202" s="37" t="s">
        <v>20</v>
      </c>
      <c r="K202" s="9"/>
      <c r="L202" s="13" t="s">
        <v>128</v>
      </c>
      <c r="M202" s="13" t="s">
        <v>135</v>
      </c>
      <c r="N202" s="39">
        <v>196</v>
      </c>
      <c r="P202" s="107"/>
    </row>
    <row r="203" spans="1:16" ht="21" customHeight="1" x14ac:dyDescent="0.25">
      <c r="A203" s="7">
        <v>3194</v>
      </c>
      <c r="B203" s="15" t="s">
        <v>459</v>
      </c>
      <c r="C203" s="15" t="s">
        <v>17</v>
      </c>
      <c r="D203" s="15" t="s">
        <v>125</v>
      </c>
      <c r="E203" s="15" t="s">
        <v>57</v>
      </c>
      <c r="F203" s="15" t="s">
        <v>455</v>
      </c>
      <c r="G203" s="110" t="s">
        <v>460</v>
      </c>
      <c r="H203" s="7">
        <v>80</v>
      </c>
      <c r="I203" s="7">
        <v>180</v>
      </c>
      <c r="J203" s="7" t="s">
        <v>182</v>
      </c>
      <c r="N203" s="6">
        <v>197</v>
      </c>
    </row>
    <row r="204" spans="1:16" s="46" customFormat="1" ht="21" customHeight="1" x14ac:dyDescent="0.25">
      <c r="A204" s="43">
        <v>3682</v>
      </c>
      <c r="B204" s="44" t="s">
        <v>136</v>
      </c>
      <c r="C204" s="44" t="s">
        <v>17</v>
      </c>
      <c r="D204" s="44" t="s">
        <v>125</v>
      </c>
      <c r="E204" s="44" t="s">
        <v>57</v>
      </c>
      <c r="F204" s="44" t="s">
        <v>126</v>
      </c>
      <c r="G204" s="111" t="s">
        <v>137</v>
      </c>
      <c r="H204" s="43">
        <v>189</v>
      </c>
      <c r="I204" s="43">
        <v>120</v>
      </c>
      <c r="J204" s="43" t="s">
        <v>20</v>
      </c>
      <c r="K204" s="9"/>
      <c r="L204" s="13" t="s">
        <v>128</v>
      </c>
      <c r="M204" s="13" t="s">
        <v>138</v>
      </c>
      <c r="N204" s="45">
        <v>198</v>
      </c>
      <c r="P204" s="106"/>
    </row>
    <row r="205" spans="1:16" s="40" customFormat="1" ht="21" customHeight="1" x14ac:dyDescent="0.25">
      <c r="A205" s="37">
        <v>3683</v>
      </c>
      <c r="B205" s="38" t="s">
        <v>139</v>
      </c>
      <c r="C205" s="38" t="s">
        <v>17</v>
      </c>
      <c r="D205" s="38" t="s">
        <v>125</v>
      </c>
      <c r="E205" s="38" t="s">
        <v>57</v>
      </c>
      <c r="F205" s="38" t="s">
        <v>140</v>
      </c>
      <c r="G205" s="112" t="s">
        <v>141</v>
      </c>
      <c r="H205" s="37">
        <v>189</v>
      </c>
      <c r="I205" s="37">
        <v>120</v>
      </c>
      <c r="J205" s="37" t="s">
        <v>20</v>
      </c>
      <c r="K205" s="9"/>
      <c r="L205" s="13" t="s">
        <v>128</v>
      </c>
      <c r="M205" s="13" t="s">
        <v>142</v>
      </c>
      <c r="N205" s="39">
        <v>199</v>
      </c>
      <c r="P205" s="107"/>
    </row>
    <row r="206" spans="1:16" s="46" customFormat="1" ht="21" customHeight="1" x14ac:dyDescent="0.25">
      <c r="A206" s="48">
        <v>3195</v>
      </c>
      <c r="B206" s="49" t="s">
        <v>461</v>
      </c>
      <c r="C206" s="49" t="s">
        <v>17</v>
      </c>
      <c r="D206" s="49" t="s">
        <v>125</v>
      </c>
      <c r="E206" s="49" t="s">
        <v>462</v>
      </c>
      <c r="F206" s="49" t="s">
        <v>126</v>
      </c>
      <c r="G206" s="111" t="s">
        <v>463</v>
      </c>
      <c r="H206" s="48">
        <v>189</v>
      </c>
      <c r="I206" s="48">
        <v>180</v>
      </c>
      <c r="J206" s="48" t="s">
        <v>182</v>
      </c>
      <c r="K206" s="1"/>
      <c r="L206" s="1"/>
      <c r="M206" s="1"/>
      <c r="N206" s="45">
        <v>200</v>
      </c>
      <c r="P206" s="106"/>
    </row>
    <row r="207" spans="1:16" s="46" customFormat="1" ht="21" customHeight="1" x14ac:dyDescent="0.25">
      <c r="A207" s="43">
        <v>3684</v>
      </c>
      <c r="B207" s="44" t="s">
        <v>143</v>
      </c>
      <c r="C207" s="44" t="s">
        <v>17</v>
      </c>
      <c r="D207" s="44" t="s">
        <v>144</v>
      </c>
      <c r="E207" s="44" t="s">
        <v>19</v>
      </c>
      <c r="F207" s="44" t="s">
        <v>145</v>
      </c>
      <c r="G207" s="111" t="s">
        <v>784</v>
      </c>
      <c r="H207" s="43">
        <v>203</v>
      </c>
      <c r="I207" s="47">
        <v>1530</v>
      </c>
      <c r="J207" s="43" t="s">
        <v>20</v>
      </c>
      <c r="K207" s="9"/>
      <c r="L207" s="13" t="s">
        <v>146</v>
      </c>
      <c r="M207" s="13" t="s">
        <v>147</v>
      </c>
      <c r="N207" s="45">
        <v>201</v>
      </c>
      <c r="P207" s="106"/>
    </row>
    <row r="208" spans="1:16" s="46" customFormat="1" ht="21" customHeight="1" x14ac:dyDescent="0.25">
      <c r="A208" s="43">
        <v>3685</v>
      </c>
      <c r="B208" s="44" t="s">
        <v>148</v>
      </c>
      <c r="C208" s="44" t="s">
        <v>17</v>
      </c>
      <c r="D208" s="44" t="s">
        <v>144</v>
      </c>
      <c r="E208" s="44" t="s">
        <v>95</v>
      </c>
      <c r="F208" s="44" t="s">
        <v>145</v>
      </c>
      <c r="G208" s="111" t="s">
        <v>149</v>
      </c>
      <c r="H208" s="43">
        <v>203</v>
      </c>
      <c r="I208" s="43">
        <v>360</v>
      </c>
      <c r="J208" s="43" t="s">
        <v>20</v>
      </c>
      <c r="K208" s="9"/>
      <c r="L208" s="13" t="s">
        <v>146</v>
      </c>
      <c r="M208" s="13" t="s">
        <v>150</v>
      </c>
      <c r="N208" s="45">
        <v>202</v>
      </c>
      <c r="P208" s="106"/>
    </row>
    <row r="209" spans="1:16" s="46" customFormat="1" ht="21" customHeight="1" x14ac:dyDescent="0.25">
      <c r="A209" s="43">
        <v>3686</v>
      </c>
      <c r="B209" s="44" t="s">
        <v>151</v>
      </c>
      <c r="C209" s="44" t="s">
        <v>17</v>
      </c>
      <c r="D209" s="44" t="s">
        <v>144</v>
      </c>
      <c r="E209" s="44" t="s">
        <v>25</v>
      </c>
      <c r="F209" s="44" t="s">
        <v>145</v>
      </c>
      <c r="G209" s="111" t="s">
        <v>785</v>
      </c>
      <c r="H209" s="43">
        <v>203</v>
      </c>
      <c r="I209" s="47">
        <v>1680</v>
      </c>
      <c r="J209" s="43" t="s">
        <v>20</v>
      </c>
      <c r="K209" s="9"/>
      <c r="L209" s="13" t="s">
        <v>146</v>
      </c>
      <c r="M209" s="13" t="s">
        <v>152</v>
      </c>
      <c r="N209" s="45">
        <v>203</v>
      </c>
      <c r="P209" s="106"/>
    </row>
    <row r="210" spans="1:16" s="46" customFormat="1" ht="21" customHeight="1" x14ac:dyDescent="0.25">
      <c r="A210" s="43">
        <v>3687</v>
      </c>
      <c r="B210" s="44" t="s">
        <v>153</v>
      </c>
      <c r="C210" s="44" t="s">
        <v>17</v>
      </c>
      <c r="D210" s="44" t="s">
        <v>144</v>
      </c>
      <c r="E210" s="44" t="s">
        <v>25</v>
      </c>
      <c r="F210" s="44" t="s">
        <v>154</v>
      </c>
      <c r="G210" s="111" t="s">
        <v>786</v>
      </c>
      <c r="H210" s="43">
        <v>280</v>
      </c>
      <c r="I210" s="43">
        <v>30</v>
      </c>
      <c r="J210" s="43" t="s">
        <v>20</v>
      </c>
      <c r="K210" s="9"/>
      <c r="L210" s="13" t="s">
        <v>146</v>
      </c>
      <c r="M210" s="13" t="s">
        <v>155</v>
      </c>
      <c r="N210" s="45">
        <v>204</v>
      </c>
      <c r="P210" s="106"/>
    </row>
    <row r="211" spans="1:16" ht="21" customHeight="1" x14ac:dyDescent="0.25">
      <c r="A211" s="7">
        <v>3822</v>
      </c>
      <c r="B211" s="15" t="s">
        <v>326</v>
      </c>
      <c r="C211" s="15" t="s">
        <v>17</v>
      </c>
      <c r="D211" s="15" t="s">
        <v>144</v>
      </c>
      <c r="E211" s="15" t="s">
        <v>25</v>
      </c>
      <c r="F211" s="15" t="s">
        <v>154</v>
      </c>
      <c r="G211" s="110" t="s">
        <v>327</v>
      </c>
      <c r="H211" s="7">
        <v>270</v>
      </c>
      <c r="I211" s="7">
        <v>90</v>
      </c>
      <c r="J211" s="7" t="s">
        <v>182</v>
      </c>
      <c r="N211" s="6">
        <v>205</v>
      </c>
    </row>
    <row r="212" spans="1:16" s="46" customFormat="1" ht="21" customHeight="1" x14ac:dyDescent="0.25">
      <c r="A212" s="43">
        <v>3688</v>
      </c>
      <c r="B212" s="44" t="s">
        <v>156</v>
      </c>
      <c r="C212" s="44" t="s">
        <v>17</v>
      </c>
      <c r="D212" s="44" t="s">
        <v>144</v>
      </c>
      <c r="E212" s="44" t="s">
        <v>51</v>
      </c>
      <c r="F212" s="44" t="s">
        <v>145</v>
      </c>
      <c r="G212" s="111" t="s">
        <v>157</v>
      </c>
      <c r="H212" s="43">
        <v>203</v>
      </c>
      <c r="I212" s="43">
        <v>90</v>
      </c>
      <c r="J212" s="43" t="s">
        <v>20</v>
      </c>
      <c r="K212" s="9"/>
      <c r="L212" s="13" t="s">
        <v>146</v>
      </c>
      <c r="M212" s="13" t="s">
        <v>158</v>
      </c>
      <c r="N212" s="45">
        <v>206</v>
      </c>
      <c r="P212" s="106"/>
    </row>
    <row r="213" spans="1:16" s="46" customFormat="1" ht="21" customHeight="1" x14ac:dyDescent="0.25">
      <c r="A213" s="43">
        <v>3689</v>
      </c>
      <c r="B213" s="44" t="s">
        <v>159</v>
      </c>
      <c r="C213" s="44" t="s">
        <v>17</v>
      </c>
      <c r="D213" s="44" t="s">
        <v>144</v>
      </c>
      <c r="E213" s="44" t="s">
        <v>34</v>
      </c>
      <c r="F213" s="44" t="s">
        <v>145</v>
      </c>
      <c r="G213" s="111" t="s">
        <v>160</v>
      </c>
      <c r="H213" s="43">
        <v>203</v>
      </c>
      <c r="I213" s="43">
        <v>210</v>
      </c>
      <c r="J213" s="43" t="s">
        <v>20</v>
      </c>
      <c r="K213" s="9"/>
      <c r="L213" s="13" t="s">
        <v>146</v>
      </c>
      <c r="M213" s="13" t="s">
        <v>161</v>
      </c>
      <c r="N213" s="45">
        <v>207</v>
      </c>
      <c r="P213" s="106"/>
    </row>
    <row r="214" spans="1:16" s="46" customFormat="1" ht="21" customHeight="1" x14ac:dyDescent="0.25">
      <c r="A214" s="43">
        <v>3690</v>
      </c>
      <c r="B214" s="44" t="s">
        <v>162</v>
      </c>
      <c r="C214" s="44" t="s">
        <v>17</v>
      </c>
      <c r="D214" s="44" t="s">
        <v>144</v>
      </c>
      <c r="E214" s="44" t="s">
        <v>57</v>
      </c>
      <c r="F214" s="44" t="s">
        <v>145</v>
      </c>
      <c r="G214" s="111" t="s">
        <v>787</v>
      </c>
      <c r="H214" s="43">
        <v>203</v>
      </c>
      <c r="I214" s="43">
        <v>450</v>
      </c>
      <c r="J214" s="43" t="s">
        <v>20</v>
      </c>
      <c r="K214" s="9"/>
      <c r="L214" s="13" t="s">
        <v>146</v>
      </c>
      <c r="M214" s="13" t="s">
        <v>163</v>
      </c>
      <c r="N214" s="45">
        <v>208</v>
      </c>
      <c r="P214" s="106"/>
    </row>
    <row r="215" spans="1:16" ht="21" customHeight="1" x14ac:dyDescent="0.25">
      <c r="A215" s="7">
        <v>4869</v>
      </c>
      <c r="B215" s="15" t="s">
        <v>523</v>
      </c>
      <c r="C215" s="15" t="s">
        <v>17</v>
      </c>
      <c r="D215" s="15" t="s">
        <v>144</v>
      </c>
      <c r="E215" s="15" t="s">
        <v>57</v>
      </c>
      <c r="F215" s="15" t="s">
        <v>154</v>
      </c>
      <c r="G215" s="110" t="s">
        <v>524</v>
      </c>
      <c r="H215" s="7">
        <v>210</v>
      </c>
      <c r="I215" s="7">
        <v>90</v>
      </c>
      <c r="J215" s="7" t="s">
        <v>182</v>
      </c>
      <c r="N215" s="6">
        <v>209</v>
      </c>
    </row>
    <row r="216" spans="1:16" s="46" customFormat="1" ht="21" customHeight="1" x14ac:dyDescent="0.25">
      <c r="A216" s="43">
        <v>3691</v>
      </c>
      <c r="B216" s="44" t="s">
        <v>164</v>
      </c>
      <c r="C216" s="44" t="s">
        <v>17</v>
      </c>
      <c r="D216" s="44" t="s">
        <v>144</v>
      </c>
      <c r="E216" s="44" t="s">
        <v>60</v>
      </c>
      <c r="F216" s="44" t="s">
        <v>145</v>
      </c>
      <c r="G216" s="111" t="s">
        <v>165</v>
      </c>
      <c r="H216" s="43">
        <v>203</v>
      </c>
      <c r="I216" s="43">
        <v>390</v>
      </c>
      <c r="J216" s="43" t="s">
        <v>20</v>
      </c>
      <c r="K216" s="9"/>
      <c r="L216" s="13" t="s">
        <v>146</v>
      </c>
      <c r="M216" s="13" t="s">
        <v>166</v>
      </c>
      <c r="N216" s="45">
        <v>210</v>
      </c>
      <c r="P216" s="106"/>
    </row>
    <row r="217" spans="1:16" ht="21" customHeight="1" x14ac:dyDescent="0.25">
      <c r="A217" s="7">
        <v>5449</v>
      </c>
      <c r="B217" s="15" t="s">
        <v>626</v>
      </c>
      <c r="C217" s="15" t="s">
        <v>17</v>
      </c>
      <c r="D217" s="15" t="s">
        <v>627</v>
      </c>
      <c r="E217" s="15" t="s">
        <v>19</v>
      </c>
      <c r="F217" s="15" t="s">
        <v>627</v>
      </c>
      <c r="G217" s="110" t="s">
        <v>628</v>
      </c>
      <c r="H217" s="7">
        <v>400</v>
      </c>
      <c r="I217" s="7">
        <v>90</v>
      </c>
      <c r="J217" s="7" t="s">
        <v>182</v>
      </c>
      <c r="K217" s="1" t="s">
        <v>544</v>
      </c>
      <c r="N217" s="6">
        <v>211</v>
      </c>
    </row>
    <row r="218" spans="1:16" ht="21" customHeight="1" x14ac:dyDescent="0.25">
      <c r="A218" s="7">
        <v>3196</v>
      </c>
      <c r="B218" s="15" t="s">
        <v>464</v>
      </c>
      <c r="C218" s="15" t="s">
        <v>17</v>
      </c>
      <c r="D218" s="15" t="s">
        <v>465</v>
      </c>
      <c r="E218" s="15" t="s">
        <v>19</v>
      </c>
      <c r="F218" s="15" t="s">
        <v>466</v>
      </c>
      <c r="G218" s="110" t="s">
        <v>467</v>
      </c>
      <c r="H218" s="7">
        <v>605</v>
      </c>
      <c r="I218" s="7">
        <v>120</v>
      </c>
      <c r="J218" s="7" t="s">
        <v>182</v>
      </c>
      <c r="N218" s="6">
        <v>212</v>
      </c>
    </row>
    <row r="219" spans="1:16" s="46" customFormat="1" ht="21" customHeight="1" x14ac:dyDescent="0.25">
      <c r="A219" s="48">
        <v>4870</v>
      </c>
      <c r="B219" s="49" t="s">
        <v>525</v>
      </c>
      <c r="C219" s="49" t="s">
        <v>17</v>
      </c>
      <c r="D219" s="49" t="s">
        <v>465</v>
      </c>
      <c r="E219" s="49" t="s">
        <v>25</v>
      </c>
      <c r="F219" s="49" t="s">
        <v>466</v>
      </c>
      <c r="G219" s="111" t="s">
        <v>788</v>
      </c>
      <c r="H219" s="48">
        <v>650</v>
      </c>
      <c r="I219" s="48">
        <v>180</v>
      </c>
      <c r="J219" s="48" t="s">
        <v>182</v>
      </c>
      <c r="K219" s="1"/>
      <c r="L219" s="1"/>
      <c r="M219" s="1"/>
      <c r="N219" s="45">
        <v>213</v>
      </c>
      <c r="P219" s="106"/>
    </row>
    <row r="220" spans="1:16" ht="21" customHeight="1" x14ac:dyDescent="0.25">
      <c r="A220" s="7">
        <v>4871</v>
      </c>
      <c r="B220" s="15" t="s">
        <v>526</v>
      </c>
      <c r="C220" s="15" t="s">
        <v>17</v>
      </c>
      <c r="D220" s="15" t="s">
        <v>465</v>
      </c>
      <c r="E220" s="15" t="s">
        <v>51</v>
      </c>
      <c r="F220" s="15" t="s">
        <v>466</v>
      </c>
      <c r="G220" s="110" t="s">
        <v>527</v>
      </c>
      <c r="H220" s="7">
        <v>700</v>
      </c>
      <c r="I220" s="7">
        <v>180</v>
      </c>
      <c r="J220" s="7" t="s">
        <v>182</v>
      </c>
      <c r="N220" s="6">
        <v>214</v>
      </c>
    </row>
    <row r="221" spans="1:16" ht="21" customHeight="1" x14ac:dyDescent="0.25">
      <c r="A221" s="7">
        <v>4872</v>
      </c>
      <c r="B221" s="15" t="s">
        <v>528</v>
      </c>
      <c r="C221" s="15" t="s">
        <v>17</v>
      </c>
      <c r="D221" s="15" t="s">
        <v>465</v>
      </c>
      <c r="E221" s="15" t="s">
        <v>34</v>
      </c>
      <c r="F221" s="15" t="s">
        <v>466</v>
      </c>
      <c r="G221" s="110" t="s">
        <v>529</v>
      </c>
      <c r="H221" s="7">
        <v>715</v>
      </c>
      <c r="I221" s="7">
        <v>180</v>
      </c>
      <c r="J221" s="7" t="s">
        <v>182</v>
      </c>
      <c r="N221" s="6">
        <v>215</v>
      </c>
    </row>
    <row r="222" spans="1:16" ht="21" customHeight="1" x14ac:dyDescent="0.25">
      <c r="A222" s="7">
        <v>666</v>
      </c>
      <c r="B222" s="15" t="s">
        <v>266</v>
      </c>
      <c r="C222" s="15" t="s">
        <v>17</v>
      </c>
      <c r="D222" s="15" t="s">
        <v>267</v>
      </c>
      <c r="E222" s="15" t="s">
        <v>19</v>
      </c>
      <c r="F222" s="15" t="s">
        <v>268</v>
      </c>
      <c r="G222" s="110" t="s">
        <v>269</v>
      </c>
      <c r="H222" s="7">
        <v>70</v>
      </c>
      <c r="I222" s="7">
        <v>30</v>
      </c>
      <c r="J222" s="7" t="s">
        <v>182</v>
      </c>
      <c r="N222" s="6">
        <v>216</v>
      </c>
    </row>
    <row r="223" spans="1:16" ht="21" customHeight="1" x14ac:dyDescent="0.25">
      <c r="A223" s="7">
        <v>667</v>
      </c>
      <c r="B223" s="15" t="s">
        <v>270</v>
      </c>
      <c r="C223" s="15" t="s">
        <v>17</v>
      </c>
      <c r="D223" s="15" t="s">
        <v>267</v>
      </c>
      <c r="E223" s="15" t="s">
        <v>95</v>
      </c>
      <c r="F223" s="15" t="s">
        <v>268</v>
      </c>
      <c r="G223" s="110" t="s">
        <v>271</v>
      </c>
      <c r="H223" s="7">
        <v>70</v>
      </c>
      <c r="I223" s="7">
        <v>30</v>
      </c>
      <c r="J223" s="7" t="s">
        <v>182</v>
      </c>
      <c r="N223" s="6">
        <v>217</v>
      </c>
    </row>
    <row r="224" spans="1:16" ht="21" customHeight="1" x14ac:dyDescent="0.25">
      <c r="A224" s="7">
        <v>668</v>
      </c>
      <c r="B224" s="15" t="s">
        <v>272</v>
      </c>
      <c r="C224" s="15" t="s">
        <v>17</v>
      </c>
      <c r="D224" s="15" t="s">
        <v>267</v>
      </c>
      <c r="E224" s="15" t="s">
        <v>25</v>
      </c>
      <c r="F224" s="15" t="s">
        <v>268</v>
      </c>
      <c r="G224" s="110" t="s">
        <v>273</v>
      </c>
      <c r="H224" s="7">
        <v>70</v>
      </c>
      <c r="I224" s="7">
        <v>30</v>
      </c>
      <c r="J224" s="7" t="s">
        <v>182</v>
      </c>
      <c r="N224" s="6">
        <v>218</v>
      </c>
    </row>
    <row r="225" spans="1:16" ht="21" customHeight="1" x14ac:dyDescent="0.25">
      <c r="A225" s="7">
        <v>669</v>
      </c>
      <c r="B225" s="15" t="s">
        <v>274</v>
      </c>
      <c r="C225" s="15" t="s">
        <v>17</v>
      </c>
      <c r="D225" s="15" t="s">
        <v>267</v>
      </c>
      <c r="E225" s="15" t="s">
        <v>51</v>
      </c>
      <c r="F225" s="15" t="s">
        <v>268</v>
      </c>
      <c r="G225" s="110" t="s">
        <v>275</v>
      </c>
      <c r="H225" s="7">
        <v>70</v>
      </c>
      <c r="I225" s="7">
        <v>30</v>
      </c>
      <c r="J225" s="7" t="s">
        <v>182</v>
      </c>
      <c r="N225" s="6">
        <v>219</v>
      </c>
    </row>
    <row r="226" spans="1:16" ht="21" customHeight="1" x14ac:dyDescent="0.25">
      <c r="A226" s="7">
        <v>670</v>
      </c>
      <c r="B226" s="15" t="s">
        <v>276</v>
      </c>
      <c r="C226" s="15" t="s">
        <v>17</v>
      </c>
      <c r="D226" s="15" t="s">
        <v>267</v>
      </c>
      <c r="E226" s="15" t="s">
        <v>34</v>
      </c>
      <c r="F226" s="15" t="s">
        <v>268</v>
      </c>
      <c r="G226" s="110" t="s">
        <v>277</v>
      </c>
      <c r="H226" s="7">
        <v>70</v>
      </c>
      <c r="I226" s="7">
        <v>30</v>
      </c>
      <c r="J226" s="7" t="s">
        <v>182</v>
      </c>
      <c r="N226" s="6">
        <v>220</v>
      </c>
    </row>
    <row r="227" spans="1:16" ht="21" customHeight="1" x14ac:dyDescent="0.25">
      <c r="A227" s="7">
        <v>671</v>
      </c>
      <c r="B227" s="15" t="s">
        <v>278</v>
      </c>
      <c r="C227" s="15" t="s">
        <v>17</v>
      </c>
      <c r="D227" s="15" t="s">
        <v>267</v>
      </c>
      <c r="E227" s="15" t="s">
        <v>57</v>
      </c>
      <c r="F227" s="15" t="s">
        <v>268</v>
      </c>
      <c r="G227" s="110" t="s">
        <v>279</v>
      </c>
      <c r="H227" s="7">
        <v>70</v>
      </c>
      <c r="I227" s="7">
        <v>30</v>
      </c>
      <c r="J227" s="7" t="s">
        <v>182</v>
      </c>
      <c r="N227" s="6">
        <v>221</v>
      </c>
    </row>
    <row r="228" spans="1:16" ht="21" customHeight="1" x14ac:dyDescent="0.25">
      <c r="A228" s="7">
        <v>672</v>
      </c>
      <c r="B228" s="15" t="s">
        <v>280</v>
      </c>
      <c r="C228" s="15" t="s">
        <v>17</v>
      </c>
      <c r="D228" s="15" t="s">
        <v>267</v>
      </c>
      <c r="E228" s="15" t="s">
        <v>60</v>
      </c>
      <c r="F228" s="15" t="s">
        <v>268</v>
      </c>
      <c r="G228" s="110" t="s">
        <v>281</v>
      </c>
      <c r="H228" s="7">
        <v>70</v>
      </c>
      <c r="I228" s="7">
        <v>30</v>
      </c>
      <c r="J228" s="7" t="s">
        <v>182</v>
      </c>
      <c r="N228" s="6">
        <v>222</v>
      </c>
    </row>
    <row r="229" spans="1:16" s="40" customFormat="1" ht="21" customHeight="1" x14ac:dyDescent="0.25">
      <c r="A229" s="37">
        <v>3692</v>
      </c>
      <c r="B229" s="38" t="s">
        <v>167</v>
      </c>
      <c r="C229" s="38" t="s">
        <v>17</v>
      </c>
      <c r="D229" s="38" t="s">
        <v>168</v>
      </c>
      <c r="E229" s="38" t="s">
        <v>19</v>
      </c>
      <c r="F229" s="38" t="s">
        <v>169</v>
      </c>
      <c r="G229" s="112" t="s">
        <v>170</v>
      </c>
      <c r="H229" s="37">
        <v>540</v>
      </c>
      <c r="I229" s="37">
        <v>120</v>
      </c>
      <c r="J229" s="37" t="s">
        <v>20</v>
      </c>
      <c r="K229" s="9"/>
      <c r="L229" s="13" t="s">
        <v>171</v>
      </c>
      <c r="M229" s="13" t="s">
        <v>172</v>
      </c>
      <c r="N229" s="39">
        <v>223</v>
      </c>
      <c r="P229" s="107"/>
    </row>
    <row r="230" spans="1:16" ht="21" customHeight="1" x14ac:dyDescent="0.25">
      <c r="A230" s="7">
        <v>4369</v>
      </c>
      <c r="B230" s="15" t="s">
        <v>490</v>
      </c>
      <c r="C230" s="15" t="s">
        <v>17</v>
      </c>
      <c r="D230" s="15" t="s">
        <v>168</v>
      </c>
      <c r="E230" s="15" t="s">
        <v>19</v>
      </c>
      <c r="F230" s="15" t="s">
        <v>491</v>
      </c>
      <c r="G230" s="110" t="s">
        <v>492</v>
      </c>
      <c r="H230" s="7">
        <v>590</v>
      </c>
      <c r="I230" s="7">
        <v>45</v>
      </c>
      <c r="J230" s="7" t="s">
        <v>182</v>
      </c>
      <c r="N230" s="6">
        <v>224</v>
      </c>
    </row>
    <row r="231" spans="1:16" ht="21" customHeight="1" x14ac:dyDescent="0.25">
      <c r="A231" s="7">
        <v>673</v>
      </c>
      <c r="B231" s="15" t="s">
        <v>282</v>
      </c>
      <c r="C231" s="15" t="s">
        <v>17</v>
      </c>
      <c r="D231" s="15" t="s">
        <v>168</v>
      </c>
      <c r="E231" s="15" t="s">
        <v>95</v>
      </c>
      <c r="F231" s="15" t="s">
        <v>169</v>
      </c>
      <c r="G231" s="110" t="s">
        <v>283</v>
      </c>
      <c r="H231" s="7">
        <v>560</v>
      </c>
      <c r="I231" s="7">
        <v>90</v>
      </c>
      <c r="J231" s="7" t="s">
        <v>182</v>
      </c>
      <c r="N231" s="6">
        <v>225</v>
      </c>
    </row>
    <row r="232" spans="1:16" ht="21" customHeight="1" x14ac:dyDescent="0.25">
      <c r="A232" s="7">
        <v>4370</v>
      </c>
      <c r="B232" s="15" t="s">
        <v>493</v>
      </c>
      <c r="C232" s="15" t="s">
        <v>17</v>
      </c>
      <c r="D232" s="15" t="s">
        <v>168</v>
      </c>
      <c r="E232" s="15" t="s">
        <v>95</v>
      </c>
      <c r="F232" s="15" t="s">
        <v>491</v>
      </c>
      <c r="G232" s="110" t="s">
        <v>494</v>
      </c>
      <c r="H232" s="7">
        <v>740</v>
      </c>
      <c r="I232" s="7">
        <v>45</v>
      </c>
      <c r="J232" s="7" t="s">
        <v>182</v>
      </c>
      <c r="N232" s="6">
        <v>226</v>
      </c>
    </row>
    <row r="233" spans="1:16" s="46" customFormat="1" ht="21" customHeight="1" x14ac:dyDescent="0.25">
      <c r="A233" s="48">
        <v>674</v>
      </c>
      <c r="B233" s="49" t="s">
        <v>284</v>
      </c>
      <c r="C233" s="49" t="s">
        <v>17</v>
      </c>
      <c r="D233" s="49" t="s">
        <v>168</v>
      </c>
      <c r="E233" s="49" t="s">
        <v>25</v>
      </c>
      <c r="F233" s="49" t="s">
        <v>169</v>
      </c>
      <c r="G233" s="111" t="s">
        <v>789</v>
      </c>
      <c r="H233" s="48">
        <v>590</v>
      </c>
      <c r="I233" s="48">
        <v>90</v>
      </c>
      <c r="J233" s="48" t="s">
        <v>182</v>
      </c>
      <c r="K233" s="1"/>
      <c r="L233" s="1"/>
      <c r="M233" s="1"/>
      <c r="N233" s="45">
        <v>227</v>
      </c>
      <c r="P233" s="106"/>
    </row>
    <row r="234" spans="1:16" ht="21" customHeight="1" x14ac:dyDescent="0.25">
      <c r="A234" s="7">
        <v>4371</v>
      </c>
      <c r="B234" s="15" t="s">
        <v>495</v>
      </c>
      <c r="C234" s="15" t="s">
        <v>17</v>
      </c>
      <c r="D234" s="15" t="s">
        <v>168</v>
      </c>
      <c r="E234" s="15" t="s">
        <v>25</v>
      </c>
      <c r="F234" s="15" t="s">
        <v>491</v>
      </c>
      <c r="G234" s="110" t="s">
        <v>496</v>
      </c>
      <c r="H234" s="7">
        <v>718</v>
      </c>
      <c r="I234" s="7">
        <v>45</v>
      </c>
      <c r="J234" s="7" t="s">
        <v>182</v>
      </c>
      <c r="N234" s="6">
        <v>228</v>
      </c>
    </row>
    <row r="235" spans="1:16" ht="21" customHeight="1" x14ac:dyDescent="0.25">
      <c r="A235" s="7">
        <v>675</v>
      </c>
      <c r="B235" s="15" t="s">
        <v>285</v>
      </c>
      <c r="C235" s="15" t="s">
        <v>17</v>
      </c>
      <c r="D235" s="15" t="s">
        <v>168</v>
      </c>
      <c r="E235" s="15" t="s">
        <v>51</v>
      </c>
      <c r="F235" s="15" t="s">
        <v>169</v>
      </c>
      <c r="G235" s="110" t="s">
        <v>286</v>
      </c>
      <c r="H235" s="7">
        <v>630</v>
      </c>
      <c r="I235" s="7">
        <v>90</v>
      </c>
      <c r="J235" s="7" t="s">
        <v>182</v>
      </c>
      <c r="N235" s="6">
        <v>229</v>
      </c>
    </row>
    <row r="236" spans="1:16" ht="21" customHeight="1" x14ac:dyDescent="0.25">
      <c r="A236" s="7">
        <v>4372</v>
      </c>
      <c r="B236" s="15" t="s">
        <v>497</v>
      </c>
      <c r="C236" s="15" t="s">
        <v>17</v>
      </c>
      <c r="D236" s="15" t="s">
        <v>168</v>
      </c>
      <c r="E236" s="15" t="s">
        <v>51</v>
      </c>
      <c r="F236" s="15" t="s">
        <v>491</v>
      </c>
      <c r="G236" s="110" t="s">
        <v>498</v>
      </c>
      <c r="H236" s="7">
        <v>810</v>
      </c>
      <c r="I236" s="7">
        <v>45</v>
      </c>
      <c r="J236" s="7" t="s">
        <v>182</v>
      </c>
      <c r="N236" s="6">
        <v>230</v>
      </c>
    </row>
    <row r="237" spans="1:16" ht="21" customHeight="1" x14ac:dyDescent="0.25">
      <c r="A237" s="7">
        <v>676</v>
      </c>
      <c r="B237" s="15" t="s">
        <v>287</v>
      </c>
      <c r="C237" s="15" t="s">
        <v>17</v>
      </c>
      <c r="D237" s="15" t="s">
        <v>168</v>
      </c>
      <c r="E237" s="15" t="s">
        <v>34</v>
      </c>
      <c r="F237" s="15" t="s">
        <v>169</v>
      </c>
      <c r="G237" s="110" t="s">
        <v>288</v>
      </c>
      <c r="H237" s="7">
        <v>650</v>
      </c>
      <c r="I237" s="7">
        <v>90</v>
      </c>
      <c r="J237" s="7" t="s">
        <v>182</v>
      </c>
      <c r="N237" s="6">
        <v>231</v>
      </c>
    </row>
    <row r="238" spans="1:16" s="46" customFormat="1" ht="21" customHeight="1" x14ac:dyDescent="0.25">
      <c r="A238" s="43">
        <v>3693</v>
      </c>
      <c r="B238" s="44" t="s">
        <v>173</v>
      </c>
      <c r="C238" s="44" t="s">
        <v>17</v>
      </c>
      <c r="D238" s="44" t="s">
        <v>168</v>
      </c>
      <c r="E238" s="44" t="s">
        <v>57</v>
      </c>
      <c r="F238" s="44" t="s">
        <v>169</v>
      </c>
      <c r="G238" s="111" t="s">
        <v>790</v>
      </c>
      <c r="H238" s="43">
        <v>510</v>
      </c>
      <c r="I238" s="43">
        <v>30</v>
      </c>
      <c r="J238" s="43" t="s">
        <v>20</v>
      </c>
      <c r="K238" s="9"/>
      <c r="L238" s="13" t="s">
        <v>171</v>
      </c>
      <c r="M238" s="13" t="s">
        <v>174</v>
      </c>
      <c r="N238" s="45">
        <v>232</v>
      </c>
      <c r="P238" s="106"/>
    </row>
    <row r="239" spans="1:16" ht="21" customHeight="1" x14ac:dyDescent="0.25">
      <c r="A239" s="7">
        <v>4373</v>
      </c>
      <c r="B239" s="15" t="s">
        <v>499</v>
      </c>
      <c r="C239" s="15" t="s">
        <v>17</v>
      </c>
      <c r="D239" s="15" t="s">
        <v>168</v>
      </c>
      <c r="E239" s="15" t="s">
        <v>57</v>
      </c>
      <c r="F239" s="15" t="s">
        <v>491</v>
      </c>
      <c r="G239" s="110" t="s">
        <v>500</v>
      </c>
      <c r="H239" s="7">
        <v>560</v>
      </c>
      <c r="I239" s="7">
        <v>45</v>
      </c>
      <c r="J239" s="7" t="s">
        <v>182</v>
      </c>
      <c r="N239" s="6">
        <v>233</v>
      </c>
    </row>
    <row r="240" spans="1:16" ht="21" customHeight="1" x14ac:dyDescent="0.25">
      <c r="A240" s="7">
        <v>677</v>
      </c>
      <c r="B240" s="15" t="s">
        <v>289</v>
      </c>
      <c r="C240" s="15" t="s">
        <v>17</v>
      </c>
      <c r="D240" s="15" t="s">
        <v>168</v>
      </c>
      <c r="E240" s="15" t="s">
        <v>60</v>
      </c>
      <c r="F240" s="15" t="s">
        <v>169</v>
      </c>
      <c r="G240" s="110" t="s">
        <v>290</v>
      </c>
      <c r="H240" s="7">
        <v>610</v>
      </c>
      <c r="I240" s="7">
        <v>90</v>
      </c>
      <c r="J240" s="7" t="s">
        <v>182</v>
      </c>
      <c r="N240" s="6">
        <v>234</v>
      </c>
    </row>
    <row r="241" spans="1:16" s="40" customFormat="1" ht="21" customHeight="1" x14ac:dyDescent="0.25">
      <c r="A241" s="41">
        <v>4374</v>
      </c>
      <c r="B241" s="42" t="s">
        <v>501</v>
      </c>
      <c r="C241" s="42" t="s">
        <v>17</v>
      </c>
      <c r="D241" s="42" t="s">
        <v>168</v>
      </c>
      <c r="E241" s="42" t="s">
        <v>60</v>
      </c>
      <c r="F241" s="42" t="s">
        <v>491</v>
      </c>
      <c r="G241" s="112" t="s">
        <v>502</v>
      </c>
      <c r="H241" s="41">
        <v>760</v>
      </c>
      <c r="I241" s="41">
        <v>60</v>
      </c>
      <c r="J241" s="41" t="s">
        <v>20</v>
      </c>
      <c r="K241" s="1" t="s">
        <v>503</v>
      </c>
      <c r="L241" s="1"/>
      <c r="M241" s="1"/>
      <c r="N241" s="39">
        <v>235</v>
      </c>
      <c r="P241" s="107"/>
    </row>
    <row r="242" spans="1:16" s="46" customFormat="1" ht="21" customHeight="1" x14ac:dyDescent="0.25">
      <c r="A242" s="48">
        <v>678</v>
      </c>
      <c r="B242" s="49" t="s">
        <v>291</v>
      </c>
      <c r="C242" s="49" t="s">
        <v>17</v>
      </c>
      <c r="D242" s="49" t="s">
        <v>292</v>
      </c>
      <c r="E242" s="49" t="s">
        <v>19</v>
      </c>
      <c r="F242" s="49" t="s">
        <v>292</v>
      </c>
      <c r="G242" s="111" t="s">
        <v>791</v>
      </c>
      <c r="H242" s="48">
        <v>600</v>
      </c>
      <c r="I242" s="48">
        <v>30</v>
      </c>
      <c r="J242" s="48" t="s">
        <v>182</v>
      </c>
      <c r="K242" s="1"/>
      <c r="L242" s="1"/>
      <c r="M242" s="1"/>
      <c r="N242" s="45">
        <v>236</v>
      </c>
      <c r="P242" s="106"/>
    </row>
    <row r="243" spans="1:16" ht="21" customHeight="1" x14ac:dyDescent="0.25">
      <c r="A243" s="7">
        <v>5450</v>
      </c>
      <c r="B243" s="15" t="s">
        <v>629</v>
      </c>
      <c r="C243" s="15" t="s">
        <v>17</v>
      </c>
      <c r="D243" s="15" t="s">
        <v>292</v>
      </c>
      <c r="E243" s="15" t="s">
        <v>25</v>
      </c>
      <c r="F243" s="15" t="s">
        <v>292</v>
      </c>
      <c r="G243" s="110" t="s">
        <v>630</v>
      </c>
      <c r="H243" s="7">
        <v>650</v>
      </c>
      <c r="I243" s="7">
        <v>90</v>
      </c>
      <c r="J243" s="7" t="s">
        <v>182</v>
      </c>
      <c r="K243" s="1" t="s">
        <v>544</v>
      </c>
      <c r="N243" s="6">
        <v>237</v>
      </c>
    </row>
    <row r="244" spans="1:16" ht="21" customHeight="1" x14ac:dyDescent="0.25">
      <c r="A244" s="7">
        <v>5451</v>
      </c>
      <c r="B244" s="15" t="s">
        <v>631</v>
      </c>
      <c r="C244" s="15" t="s">
        <v>17</v>
      </c>
      <c r="D244" s="15" t="s">
        <v>292</v>
      </c>
      <c r="E244" s="15" t="s">
        <v>25</v>
      </c>
      <c r="F244" s="15" t="s">
        <v>632</v>
      </c>
      <c r="G244" s="110" t="s">
        <v>633</v>
      </c>
      <c r="H244" s="7">
        <v>710</v>
      </c>
      <c r="I244" s="7">
        <v>60</v>
      </c>
      <c r="J244" s="7" t="s">
        <v>182</v>
      </c>
      <c r="K244" s="1" t="s">
        <v>544</v>
      </c>
      <c r="N244" s="6">
        <v>238</v>
      </c>
    </row>
    <row r="245" spans="1:16" ht="21" customHeight="1" x14ac:dyDescent="0.25">
      <c r="A245" s="7">
        <v>679</v>
      </c>
      <c r="B245" s="15" t="s">
        <v>293</v>
      </c>
      <c r="C245" s="15" t="s">
        <v>17</v>
      </c>
      <c r="D245" s="15" t="s">
        <v>292</v>
      </c>
      <c r="E245" s="15" t="s">
        <v>57</v>
      </c>
      <c r="F245" s="15" t="s">
        <v>292</v>
      </c>
      <c r="G245" s="110" t="s">
        <v>294</v>
      </c>
      <c r="H245" s="7">
        <v>570</v>
      </c>
      <c r="I245" s="7">
        <v>30</v>
      </c>
      <c r="J245" s="7" t="s">
        <v>182</v>
      </c>
      <c r="N245" s="6">
        <v>239</v>
      </c>
    </row>
    <row r="246" spans="1:16" ht="21" customHeight="1" x14ac:dyDescent="0.25">
      <c r="A246" s="7">
        <v>3197</v>
      </c>
      <c r="B246" s="15" t="s">
        <v>468</v>
      </c>
      <c r="C246" s="15" t="s">
        <v>17</v>
      </c>
      <c r="D246" s="15" t="s">
        <v>469</v>
      </c>
      <c r="E246" s="15" t="s">
        <v>25</v>
      </c>
      <c r="F246" s="15" t="s">
        <v>470</v>
      </c>
      <c r="G246" s="110" t="s">
        <v>471</v>
      </c>
      <c r="H246" s="7">
        <v>580</v>
      </c>
      <c r="I246" s="7">
        <v>180</v>
      </c>
      <c r="J246" s="7" t="s">
        <v>182</v>
      </c>
      <c r="N246" s="6">
        <v>240</v>
      </c>
    </row>
    <row r="247" spans="1:16" ht="21" customHeight="1" x14ac:dyDescent="0.25">
      <c r="A247" s="7">
        <v>680</v>
      </c>
      <c r="B247" s="15" t="s">
        <v>295</v>
      </c>
      <c r="C247" s="15" t="s">
        <v>17</v>
      </c>
      <c r="D247" s="15" t="s">
        <v>296</v>
      </c>
      <c r="E247" s="15" t="s">
        <v>19</v>
      </c>
      <c r="F247" s="15" t="s">
        <v>297</v>
      </c>
      <c r="G247" s="110" t="s">
        <v>298</v>
      </c>
      <c r="H247" s="7">
        <v>367</v>
      </c>
      <c r="I247" s="7">
        <v>30</v>
      </c>
      <c r="J247" s="7" t="s">
        <v>182</v>
      </c>
      <c r="N247" s="6">
        <v>241</v>
      </c>
    </row>
    <row r="248" spans="1:16" ht="21" customHeight="1" x14ac:dyDescent="0.25">
      <c r="A248" s="7">
        <v>2367</v>
      </c>
      <c r="B248" s="15" t="s">
        <v>384</v>
      </c>
      <c r="C248" s="15" t="s">
        <v>17</v>
      </c>
      <c r="D248" s="15" t="s">
        <v>385</v>
      </c>
      <c r="E248" s="15" t="s">
        <v>19</v>
      </c>
      <c r="F248" s="15" t="s">
        <v>386</v>
      </c>
      <c r="G248" s="110" t="s">
        <v>387</v>
      </c>
      <c r="H248" s="7">
        <v>1198</v>
      </c>
      <c r="I248" s="7">
        <v>120</v>
      </c>
      <c r="J248" s="7" t="s">
        <v>182</v>
      </c>
      <c r="N248" s="6">
        <v>242</v>
      </c>
    </row>
    <row r="249" spans="1:16" ht="21" customHeight="1" x14ac:dyDescent="0.25">
      <c r="A249" s="7">
        <v>2368</v>
      </c>
      <c r="B249" s="15" t="s">
        <v>388</v>
      </c>
      <c r="C249" s="15" t="s">
        <v>17</v>
      </c>
      <c r="D249" s="15" t="s">
        <v>385</v>
      </c>
      <c r="E249" s="15" t="s">
        <v>95</v>
      </c>
      <c r="F249" s="15" t="s">
        <v>386</v>
      </c>
      <c r="G249" s="110" t="s">
        <v>389</v>
      </c>
      <c r="H249" s="7">
        <v>1198</v>
      </c>
      <c r="I249" s="7">
        <v>120</v>
      </c>
      <c r="J249" s="7" t="s">
        <v>182</v>
      </c>
      <c r="N249" s="6">
        <v>243</v>
      </c>
    </row>
    <row r="250" spans="1:16" s="46" customFormat="1" ht="27" customHeight="1" x14ac:dyDescent="0.25">
      <c r="A250" s="48">
        <v>2369</v>
      </c>
      <c r="B250" s="49" t="s">
        <v>390</v>
      </c>
      <c r="C250" s="49" t="s">
        <v>17</v>
      </c>
      <c r="D250" s="49" t="s">
        <v>385</v>
      </c>
      <c r="E250" s="49" t="s">
        <v>25</v>
      </c>
      <c r="F250" s="49" t="s">
        <v>386</v>
      </c>
      <c r="G250" s="111" t="s">
        <v>792</v>
      </c>
      <c r="H250" s="48">
        <v>1198</v>
      </c>
      <c r="I250" s="48">
        <v>120</v>
      </c>
      <c r="J250" s="48" t="s">
        <v>182</v>
      </c>
      <c r="K250" s="1"/>
      <c r="L250" s="1"/>
      <c r="M250" s="1"/>
      <c r="N250" s="45">
        <v>244</v>
      </c>
      <c r="P250" s="106"/>
    </row>
    <row r="251" spans="1:16" ht="21" customHeight="1" x14ac:dyDescent="0.25">
      <c r="A251" s="7">
        <v>2370</v>
      </c>
      <c r="B251" s="15" t="s">
        <v>391</v>
      </c>
      <c r="C251" s="15" t="s">
        <v>17</v>
      </c>
      <c r="D251" s="15" t="s">
        <v>385</v>
      </c>
      <c r="E251" s="15" t="s">
        <v>51</v>
      </c>
      <c r="F251" s="15" t="s">
        <v>386</v>
      </c>
      <c r="G251" s="110" t="s">
        <v>392</v>
      </c>
      <c r="H251" s="7">
        <v>1198</v>
      </c>
      <c r="I251" s="7">
        <v>120</v>
      </c>
      <c r="J251" s="7" t="s">
        <v>182</v>
      </c>
      <c r="N251" s="6">
        <v>245</v>
      </c>
    </row>
    <row r="252" spans="1:16" ht="21" customHeight="1" x14ac:dyDescent="0.25">
      <c r="A252" s="7">
        <v>2371</v>
      </c>
      <c r="B252" s="15" t="s">
        <v>393</v>
      </c>
      <c r="C252" s="15" t="s">
        <v>17</v>
      </c>
      <c r="D252" s="15" t="s">
        <v>385</v>
      </c>
      <c r="E252" s="15" t="s">
        <v>34</v>
      </c>
      <c r="F252" s="15" t="s">
        <v>386</v>
      </c>
      <c r="G252" s="110" t="s">
        <v>394</v>
      </c>
      <c r="H252" s="7">
        <v>1198</v>
      </c>
      <c r="I252" s="7">
        <v>120</v>
      </c>
      <c r="J252" s="7" t="s">
        <v>182</v>
      </c>
      <c r="N252" s="6">
        <v>246</v>
      </c>
    </row>
    <row r="253" spans="1:16" s="46" customFormat="1" ht="27.75" customHeight="1" x14ac:dyDescent="0.25">
      <c r="A253" s="48">
        <v>2372</v>
      </c>
      <c r="B253" s="49" t="s">
        <v>395</v>
      </c>
      <c r="C253" s="49" t="s">
        <v>17</v>
      </c>
      <c r="D253" s="49" t="s">
        <v>385</v>
      </c>
      <c r="E253" s="49" t="s">
        <v>57</v>
      </c>
      <c r="F253" s="49" t="s">
        <v>386</v>
      </c>
      <c r="G253" s="111" t="s">
        <v>793</v>
      </c>
      <c r="H253" s="48">
        <v>1198</v>
      </c>
      <c r="I253" s="48">
        <v>120</v>
      </c>
      <c r="J253" s="48" t="s">
        <v>182</v>
      </c>
      <c r="K253" s="1"/>
      <c r="L253" s="1"/>
      <c r="M253" s="1"/>
      <c r="N253" s="45">
        <v>247</v>
      </c>
      <c r="P253" s="106"/>
    </row>
    <row r="254" spans="1:16" ht="21" customHeight="1" x14ac:dyDescent="0.25">
      <c r="A254" s="7">
        <v>2373</v>
      </c>
      <c r="B254" s="15" t="s">
        <v>396</v>
      </c>
      <c r="C254" s="15" t="s">
        <v>17</v>
      </c>
      <c r="D254" s="15" t="s">
        <v>385</v>
      </c>
      <c r="E254" s="15" t="s">
        <v>60</v>
      </c>
      <c r="F254" s="15" t="s">
        <v>386</v>
      </c>
      <c r="G254" s="110" t="s">
        <v>397</v>
      </c>
      <c r="H254" s="7">
        <v>1198</v>
      </c>
      <c r="I254" s="7">
        <v>120</v>
      </c>
      <c r="J254" s="7" t="s">
        <v>182</v>
      </c>
      <c r="N254" s="6">
        <v>248</v>
      </c>
    </row>
    <row r="255" spans="1:16" ht="21" customHeight="1" x14ac:dyDescent="0.25">
      <c r="A255" s="7">
        <v>5452</v>
      </c>
      <c r="B255" s="15" t="s">
        <v>530</v>
      </c>
      <c r="C255" s="15" t="s">
        <v>17</v>
      </c>
      <c r="D255" s="15" t="s">
        <v>531</v>
      </c>
      <c r="E255" s="15" t="s">
        <v>19</v>
      </c>
      <c r="F255" s="15" t="s">
        <v>531</v>
      </c>
      <c r="G255" s="110" t="s">
        <v>634</v>
      </c>
      <c r="H255" s="7">
        <v>650</v>
      </c>
      <c r="I255" s="7">
        <v>120</v>
      </c>
      <c r="J255" s="7" t="s">
        <v>182</v>
      </c>
      <c r="K255" s="1" t="s">
        <v>544</v>
      </c>
      <c r="N255" s="6">
        <v>249</v>
      </c>
    </row>
    <row r="256" spans="1:16" ht="21" customHeight="1" x14ac:dyDescent="0.25">
      <c r="A256" s="7">
        <v>4874</v>
      </c>
      <c r="B256" s="15" t="s">
        <v>532</v>
      </c>
      <c r="C256" s="15" t="s">
        <v>17</v>
      </c>
      <c r="D256" s="15" t="s">
        <v>531</v>
      </c>
      <c r="E256" s="15" t="s">
        <v>25</v>
      </c>
      <c r="F256" s="15" t="s">
        <v>531</v>
      </c>
      <c r="G256" s="110" t="s">
        <v>533</v>
      </c>
      <c r="H256" s="7">
        <v>650</v>
      </c>
      <c r="I256" s="7">
        <v>180</v>
      </c>
      <c r="J256" s="7" t="s">
        <v>182</v>
      </c>
      <c r="N256" s="6">
        <v>250</v>
      </c>
    </row>
    <row r="257" spans="1:16" s="46" customFormat="1" ht="31.5" customHeight="1" x14ac:dyDescent="0.25">
      <c r="A257" s="43">
        <v>3694</v>
      </c>
      <c r="B257" s="44" t="s">
        <v>175</v>
      </c>
      <c r="C257" s="44" t="s">
        <v>17</v>
      </c>
      <c r="D257" s="44" t="s">
        <v>176</v>
      </c>
      <c r="E257" s="44" t="s">
        <v>19</v>
      </c>
      <c r="F257" s="44" t="s">
        <v>176</v>
      </c>
      <c r="G257" s="111" t="s">
        <v>794</v>
      </c>
      <c r="H257" s="43">
        <v>548</v>
      </c>
      <c r="I257" s="43">
        <v>60</v>
      </c>
      <c r="J257" s="43" t="s">
        <v>20</v>
      </c>
      <c r="K257" s="9"/>
      <c r="L257" s="13" t="s">
        <v>177</v>
      </c>
      <c r="M257" s="13" t="s">
        <v>178</v>
      </c>
      <c r="N257" s="45">
        <v>251</v>
      </c>
      <c r="P257" s="106"/>
    </row>
    <row r="258" spans="1:16" ht="21" customHeight="1" x14ac:dyDescent="0.25">
      <c r="A258" s="7">
        <v>2374</v>
      </c>
      <c r="B258" s="15" t="s">
        <v>398</v>
      </c>
      <c r="C258" s="15" t="s">
        <v>17</v>
      </c>
      <c r="D258" s="15" t="s">
        <v>176</v>
      </c>
      <c r="E258" s="15" t="s">
        <v>19</v>
      </c>
      <c r="F258" s="15" t="s">
        <v>399</v>
      </c>
      <c r="G258" s="110" t="s">
        <v>400</v>
      </c>
      <c r="H258" s="7">
        <v>590</v>
      </c>
      <c r="I258" s="7">
        <v>90</v>
      </c>
      <c r="J258" s="7" t="s">
        <v>182</v>
      </c>
      <c r="N258" s="6">
        <v>252</v>
      </c>
    </row>
    <row r="259" spans="1:16" ht="21" customHeight="1" x14ac:dyDescent="0.25">
      <c r="A259" s="7">
        <v>3198</v>
      </c>
      <c r="B259" s="15" t="s">
        <v>472</v>
      </c>
      <c r="C259" s="15" t="s">
        <v>17</v>
      </c>
      <c r="D259" s="15" t="s">
        <v>176</v>
      </c>
      <c r="E259" s="15" t="s">
        <v>57</v>
      </c>
      <c r="F259" s="15" t="s">
        <v>176</v>
      </c>
      <c r="G259" s="110" t="s">
        <v>473</v>
      </c>
      <c r="H259" s="7">
        <v>600</v>
      </c>
      <c r="I259" s="7">
        <v>90</v>
      </c>
      <c r="J259" s="7" t="s">
        <v>182</v>
      </c>
      <c r="N259" s="6">
        <v>253</v>
      </c>
    </row>
    <row r="260" spans="1:16" ht="21" customHeight="1" x14ac:dyDescent="0.25">
      <c r="A260" s="7">
        <v>3199</v>
      </c>
      <c r="B260" s="15" t="s">
        <v>474</v>
      </c>
      <c r="C260" s="15" t="s">
        <v>17</v>
      </c>
      <c r="D260" s="15" t="s">
        <v>176</v>
      </c>
      <c r="E260" s="15" t="s">
        <v>57</v>
      </c>
      <c r="F260" s="15" t="s">
        <v>475</v>
      </c>
      <c r="G260" s="110" t="s">
        <v>476</v>
      </c>
      <c r="H260" s="7">
        <v>610</v>
      </c>
      <c r="I260" s="7">
        <v>90</v>
      </c>
      <c r="J260" s="7" t="s">
        <v>182</v>
      </c>
      <c r="N260" s="6">
        <v>254</v>
      </c>
    </row>
  </sheetData>
  <autoFilter ref="A6:J260"/>
  <mergeCells count="12">
    <mergeCell ref="K4:K5"/>
    <mergeCell ref="L4:L5"/>
    <mergeCell ref="M4:M5"/>
    <mergeCell ref="H4:H5"/>
    <mergeCell ref="I4:I5"/>
    <mergeCell ref="J4:J5"/>
    <mergeCell ref="A1:J1"/>
    <mergeCell ref="A2:J2"/>
    <mergeCell ref="A4:A5"/>
    <mergeCell ref="B4:B5"/>
    <mergeCell ref="C4:F4"/>
    <mergeCell ref="G4:G5"/>
  </mergeCells>
  <phoneticPr fontId="20" type="noConversion"/>
  <printOptions horizontalCentered="1"/>
  <pageMargins left="0.2" right="0.2" top="0.16" bottom="0.24" header="0.31496062992125984" footer="0.31496062992125984"/>
  <pageSetup paperSize="9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BL41"/>
  <sheetViews>
    <sheetView topLeftCell="A25" workbookViewId="0">
      <selection activeCell="J35" sqref="J35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Bình-Bình Phước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Thành Công Phước Long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390</v>
      </c>
    </row>
    <row r="7" spans="1:64" ht="16.5" x14ac:dyDescent="0.25">
      <c r="A7" s="67" t="str">
        <f>"- Hành trình tuyến:"&amp;VLOOKUP(D6,Quyhoach!$B$8:$J$257,6,0)</f>
        <v xml:space="preserve">- Hành trình tuyến:BX Ba Đồn - QL1A - QL14 - ĐT741 - BX Thành Công Phước Long &lt;A&gt; </v>
      </c>
    </row>
    <row r="8" spans="1:64" ht="16.5" x14ac:dyDescent="0.25">
      <c r="A8" s="67" t="str">
        <f>"- Cự ly tuyến:"&amp;VLOOKUP(D6,Quyhoach!$B$8:$J$257,7,0)&amp;"km"</f>
        <v>- Cự ly tuyến:1198km</v>
      </c>
    </row>
    <row r="9" spans="1:64" ht="16.5" x14ac:dyDescent="0.25">
      <c r="A9" s="67" t="str">
        <f>"- Tổng số chuyến xe/ngày/tháng: "&amp;VLOOKUP(D6,Quyhoach!$B$8:$J$257,8,0)</f>
        <v>- Tổng số chuyến xe/ngày/tháng: 120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x14ac:dyDescent="0.25">
      <c r="A14" s="127">
        <v>1</v>
      </c>
      <c r="B14" s="252"/>
      <c r="C14" s="132"/>
      <c r="D14" s="128">
        <v>0.25</v>
      </c>
      <c r="E14" s="128"/>
      <c r="F14" s="127"/>
      <c r="G14" s="127"/>
      <c r="H14" s="127"/>
      <c r="I14" s="131">
        <v>0.25</v>
      </c>
      <c r="J14" s="127"/>
      <c r="K14" s="127"/>
      <c r="L14" s="128">
        <v>0.25</v>
      </c>
      <c r="M14" s="127"/>
      <c r="N14" s="127"/>
      <c r="O14" s="127"/>
      <c r="P14" s="127"/>
      <c r="Q14" s="131">
        <v>0.25</v>
      </c>
      <c r="R14" s="127"/>
      <c r="S14" s="127"/>
      <c r="T14" s="128">
        <v>0.25</v>
      </c>
      <c r="U14" s="127"/>
      <c r="V14" s="127"/>
      <c r="W14" s="127"/>
      <c r="X14" s="127"/>
      <c r="Y14" s="131">
        <v>0.25</v>
      </c>
      <c r="Z14" s="127"/>
      <c r="AA14" s="127"/>
      <c r="AB14" s="127"/>
      <c r="AC14" s="127"/>
      <c r="AD14" s="127"/>
      <c r="AE14" s="127"/>
      <c r="AF14" s="128">
        <v>0.25</v>
      </c>
      <c r="AG14" s="127"/>
      <c r="AH14" s="127"/>
      <c r="AI14" s="127"/>
      <c r="AJ14" s="127"/>
      <c r="AK14" s="127"/>
      <c r="AL14" s="127"/>
      <c r="AM14" s="127"/>
      <c r="AN14" s="127"/>
      <c r="AO14" s="128">
        <v>0.25</v>
      </c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8">
        <v>0.25</v>
      </c>
      <c r="BA14" s="127"/>
      <c r="BB14" s="127"/>
      <c r="BC14" s="127"/>
      <c r="BD14" s="127"/>
      <c r="BE14" s="128">
        <v>0.25</v>
      </c>
      <c r="BF14" s="127"/>
      <c r="BG14" s="127"/>
      <c r="BH14" s="127"/>
      <c r="BI14" s="127"/>
      <c r="BJ14" s="136" t="s">
        <v>691</v>
      </c>
      <c r="BK14" s="178">
        <v>884</v>
      </c>
      <c r="BL14" s="136">
        <v>5</v>
      </c>
    </row>
    <row r="15" spans="1:64" x14ac:dyDescent="0.25">
      <c r="A15" s="57">
        <v>2</v>
      </c>
      <c r="B15" s="58">
        <v>0.29166666666666669</v>
      </c>
      <c r="C15" s="57"/>
      <c r="D15" s="57"/>
      <c r="E15" s="57"/>
      <c r="F15" s="57"/>
      <c r="G15" s="57"/>
      <c r="H15" s="57"/>
      <c r="J15" s="57"/>
      <c r="K15" s="57"/>
      <c r="L15" s="57"/>
      <c r="M15" s="57"/>
      <c r="N15" s="57"/>
      <c r="O15" s="57"/>
      <c r="P15" s="57"/>
      <c r="R15" s="57"/>
      <c r="S15" s="57"/>
      <c r="T15" s="57"/>
      <c r="U15" s="57"/>
      <c r="V15" s="57"/>
      <c r="W15" s="57"/>
      <c r="X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</row>
    <row r="16" spans="1:64" x14ac:dyDescent="0.25">
      <c r="A16" s="57">
        <v>3</v>
      </c>
      <c r="B16" s="58">
        <v>0.33333333333333331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179"/>
      <c r="BL19" s="61">
        <f>SUM(BL6:BL18)</f>
        <v>5</v>
      </c>
    </row>
    <row r="20" spans="1:64" ht="16.5" x14ac:dyDescent="0.25">
      <c r="A20" s="67" t="str">
        <f>"- Tên tuyến:"&amp;VLOOKUP(D22,Quyhoach!$B$8:$J$257,2,0)&amp;"-"&amp;VLOOKUP(D22,Quyhoach!$B$8:$J$257,3,0)</f>
        <v>- Tên tuyến:Quảng Bình-Bình Phước</v>
      </c>
    </row>
    <row r="21" spans="1:64" ht="16.5" x14ac:dyDescent="0.25">
      <c r="A21" s="68" t="str">
        <f>"- Bến xe đi:"&amp;VLOOKUP(D22,Quyhoach!$B$8:$J$257,4,0)&amp;";                 Bến xe đến: "&amp;VLOOKUP(D22,Quyhoach!$B$8:$J$257,5,0)</f>
        <v>- Bến xe đi:Lệ Thủy;                 Bến xe đến: Thành Công Phước Long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ht="16.5" x14ac:dyDescent="0.25">
      <c r="A22" s="67" t="s">
        <v>677</v>
      </c>
      <c r="D22" s="6" t="s">
        <v>395</v>
      </c>
    </row>
    <row r="23" spans="1:64" ht="16.5" x14ac:dyDescent="0.25">
      <c r="A23" s="67" t="str">
        <f>"- Hành trình tuyến:"&amp;VLOOKUP(D22,Quyhoach!$B$8:$J$257,6,0)</f>
        <v xml:space="preserve">- Hành trình tuyến:BX Lệ Thủy - QL1A - QL14 - ĐT741 - Chi nhánh BX TX Phước Long &lt;A&gt; </v>
      </c>
    </row>
    <row r="24" spans="1:64" ht="16.5" x14ac:dyDescent="0.25">
      <c r="A24" s="67" t="str">
        <f>"- Cự ly tuyến:"&amp;VLOOKUP(D22,Quyhoach!$B$8:$J$257,7,0)&amp;"km"</f>
        <v>- Cự ly tuyến:1198km</v>
      </c>
    </row>
    <row r="25" spans="1:64" ht="16.5" x14ac:dyDescent="0.25">
      <c r="A25" s="67" t="str">
        <f>"- Tổng số chuyến xe/ngày/tháng: "&amp;VLOOKUP(D22,Quyhoach!$B$8:$J$257,8,0)</f>
        <v>- Tổng số chuyến xe/ngày/tháng: 120</v>
      </c>
    </row>
    <row r="26" spans="1:64" ht="18.75" x14ac:dyDescent="0.25">
      <c r="A26" s="70"/>
    </row>
    <row r="27" spans="1:64" x14ac:dyDescent="0.25">
      <c r="A27" s="301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ht="15.75" customHeight="1" x14ac:dyDescent="0.25">
      <c r="A28" s="302"/>
      <c r="B28" s="300" t="s">
        <v>639</v>
      </c>
      <c r="C28" s="300"/>
      <c r="D28" s="300" t="s">
        <v>640</v>
      </c>
      <c r="E28" s="300"/>
      <c r="F28" s="300" t="s">
        <v>641</v>
      </c>
      <c r="G28" s="300"/>
      <c r="H28" s="300" t="s">
        <v>642</v>
      </c>
      <c r="I28" s="300"/>
      <c r="J28" s="300" t="s">
        <v>651</v>
      </c>
      <c r="K28" s="300"/>
      <c r="L28" s="300" t="s">
        <v>652</v>
      </c>
      <c r="M28" s="300"/>
      <c r="N28" s="300" t="s">
        <v>653</v>
      </c>
      <c r="O28" s="300"/>
      <c r="P28" s="300" t="s">
        <v>654</v>
      </c>
      <c r="Q28" s="300"/>
      <c r="R28" s="300" t="s">
        <v>655</v>
      </c>
      <c r="S28" s="300"/>
      <c r="T28" s="300" t="s">
        <v>656</v>
      </c>
      <c r="U28" s="300"/>
      <c r="V28" s="300" t="s">
        <v>657</v>
      </c>
      <c r="W28" s="300"/>
      <c r="X28" s="300" t="s">
        <v>658</v>
      </c>
      <c r="Y28" s="300"/>
      <c r="Z28" s="300" t="s">
        <v>659</v>
      </c>
      <c r="AA28" s="300"/>
      <c r="AB28" s="300" t="s">
        <v>660</v>
      </c>
      <c r="AC28" s="300"/>
      <c r="AD28" s="300" t="s">
        <v>661</v>
      </c>
      <c r="AE28" s="300"/>
      <c r="AF28" s="300" t="s">
        <v>662</v>
      </c>
      <c r="AG28" s="300"/>
      <c r="AH28" s="300" t="s">
        <v>663</v>
      </c>
      <c r="AI28" s="300"/>
      <c r="AJ28" s="300" t="s">
        <v>664</v>
      </c>
      <c r="AK28" s="300"/>
      <c r="AL28" s="300" t="s">
        <v>665</v>
      </c>
      <c r="AM28" s="300"/>
      <c r="AN28" s="300" t="s">
        <v>666</v>
      </c>
      <c r="AO28" s="300"/>
      <c r="AP28" s="300" t="s">
        <v>667</v>
      </c>
      <c r="AQ28" s="300"/>
      <c r="AR28" s="300" t="s">
        <v>668</v>
      </c>
      <c r="AS28" s="300"/>
      <c r="AT28" s="300" t="s">
        <v>669</v>
      </c>
      <c r="AU28" s="300"/>
      <c r="AV28" s="300" t="s">
        <v>670</v>
      </c>
      <c r="AW28" s="300"/>
      <c r="AX28" s="300" t="s">
        <v>671</v>
      </c>
      <c r="AY28" s="300"/>
      <c r="AZ28" s="300" t="s">
        <v>672</v>
      </c>
      <c r="BA28" s="300"/>
      <c r="BB28" s="300" t="s">
        <v>673</v>
      </c>
      <c r="BC28" s="300"/>
      <c r="BD28" s="300" t="s">
        <v>674</v>
      </c>
      <c r="BE28" s="300"/>
      <c r="BF28" s="300" t="s">
        <v>675</v>
      </c>
      <c r="BG28" s="300"/>
      <c r="BH28" s="300" t="s">
        <v>676</v>
      </c>
      <c r="BI28" s="300"/>
    </row>
    <row r="29" spans="1:64" ht="28.5" x14ac:dyDescent="0.25">
      <c r="A29" s="303"/>
      <c r="B29" s="169" t="s">
        <v>650</v>
      </c>
      <c r="C29" s="169" t="s">
        <v>644</v>
      </c>
      <c r="D29" s="169" t="s">
        <v>650</v>
      </c>
      <c r="E29" s="169" t="s">
        <v>644</v>
      </c>
      <c r="F29" s="169" t="s">
        <v>650</v>
      </c>
      <c r="G29" s="169" t="s">
        <v>644</v>
      </c>
      <c r="H29" s="169" t="s">
        <v>650</v>
      </c>
      <c r="I29" s="169" t="s">
        <v>644</v>
      </c>
      <c r="J29" s="169" t="s">
        <v>650</v>
      </c>
      <c r="K29" s="169" t="s">
        <v>644</v>
      </c>
      <c r="L29" s="169" t="s">
        <v>650</v>
      </c>
      <c r="M29" s="169" t="s">
        <v>644</v>
      </c>
      <c r="N29" s="169" t="s">
        <v>650</v>
      </c>
      <c r="O29" s="169" t="s">
        <v>644</v>
      </c>
      <c r="P29" s="169" t="s">
        <v>650</v>
      </c>
      <c r="Q29" s="169" t="s">
        <v>644</v>
      </c>
      <c r="R29" s="169" t="s">
        <v>650</v>
      </c>
      <c r="S29" s="169" t="s">
        <v>644</v>
      </c>
      <c r="T29" s="169" t="s">
        <v>650</v>
      </c>
      <c r="U29" s="169" t="s">
        <v>644</v>
      </c>
      <c r="V29" s="169" t="s">
        <v>650</v>
      </c>
      <c r="W29" s="169" t="s">
        <v>644</v>
      </c>
      <c r="X29" s="169" t="s">
        <v>650</v>
      </c>
      <c r="Y29" s="169" t="s">
        <v>644</v>
      </c>
      <c r="Z29" s="169" t="s">
        <v>650</v>
      </c>
      <c r="AA29" s="169" t="s">
        <v>644</v>
      </c>
      <c r="AB29" s="169" t="s">
        <v>650</v>
      </c>
      <c r="AC29" s="169" t="s">
        <v>644</v>
      </c>
      <c r="AD29" s="169" t="s">
        <v>650</v>
      </c>
      <c r="AE29" s="169" t="s">
        <v>644</v>
      </c>
      <c r="AF29" s="169" t="s">
        <v>650</v>
      </c>
      <c r="AG29" s="169" t="s">
        <v>644</v>
      </c>
      <c r="AH29" s="169" t="s">
        <v>650</v>
      </c>
      <c r="AI29" s="169" t="s">
        <v>644</v>
      </c>
      <c r="AJ29" s="169" t="s">
        <v>650</v>
      </c>
      <c r="AK29" s="169" t="s">
        <v>644</v>
      </c>
      <c r="AL29" s="169" t="s">
        <v>650</v>
      </c>
      <c r="AM29" s="169" t="s">
        <v>644</v>
      </c>
      <c r="AN29" s="169" t="s">
        <v>650</v>
      </c>
      <c r="AO29" s="169" t="s">
        <v>644</v>
      </c>
      <c r="AP29" s="169" t="s">
        <v>650</v>
      </c>
      <c r="AQ29" s="169" t="s">
        <v>644</v>
      </c>
      <c r="AR29" s="169" t="s">
        <v>650</v>
      </c>
      <c r="AS29" s="169" t="s">
        <v>644</v>
      </c>
      <c r="AT29" s="169" t="s">
        <v>650</v>
      </c>
      <c r="AU29" s="169" t="s">
        <v>644</v>
      </c>
      <c r="AV29" s="169" t="s">
        <v>650</v>
      </c>
      <c r="AW29" s="169" t="s">
        <v>644</v>
      </c>
      <c r="AX29" s="169" t="s">
        <v>650</v>
      </c>
      <c r="AY29" s="169" t="s">
        <v>644</v>
      </c>
      <c r="AZ29" s="169" t="s">
        <v>650</v>
      </c>
      <c r="BA29" s="169" t="s">
        <v>644</v>
      </c>
      <c r="BB29" s="169" t="s">
        <v>650</v>
      </c>
      <c r="BC29" s="169" t="s">
        <v>644</v>
      </c>
      <c r="BD29" s="169" t="s">
        <v>650</v>
      </c>
      <c r="BE29" s="169" t="s">
        <v>644</v>
      </c>
      <c r="BF29" s="169" t="s">
        <v>650</v>
      </c>
      <c r="BG29" s="169" t="s">
        <v>644</v>
      </c>
      <c r="BH29" s="169" t="s">
        <v>650</v>
      </c>
      <c r="BI29" s="169" t="s">
        <v>644</v>
      </c>
      <c r="BJ29" s="169" t="s">
        <v>682</v>
      </c>
      <c r="BK29" s="177" t="s">
        <v>683</v>
      </c>
      <c r="BL29" s="169" t="s">
        <v>684</v>
      </c>
    </row>
    <row r="30" spans="1:64" s="237" customFormat="1" x14ac:dyDescent="0.25">
      <c r="A30" s="261">
        <v>1</v>
      </c>
      <c r="B30" s="263">
        <v>0.16666666666666666</v>
      </c>
      <c r="C30" s="262"/>
      <c r="D30" s="261"/>
      <c r="E30" s="261"/>
      <c r="F30" s="262"/>
      <c r="G30" s="261"/>
      <c r="H30" s="261"/>
      <c r="I30" s="261"/>
      <c r="J30" s="261"/>
      <c r="K30" s="262"/>
      <c r="L30" s="261"/>
      <c r="M30" s="261"/>
      <c r="N30" s="262"/>
      <c r="O30" s="261"/>
      <c r="P30" s="261"/>
      <c r="Q30" s="261"/>
      <c r="R30" s="261"/>
      <c r="S30" s="262"/>
      <c r="T30" s="262"/>
      <c r="U30" s="261"/>
      <c r="V30" s="261"/>
      <c r="W30" s="261"/>
      <c r="X30" s="261"/>
      <c r="Y30" s="261"/>
      <c r="Z30" s="261"/>
      <c r="AA30" s="262"/>
      <c r="AB30" s="261"/>
      <c r="AC30" s="261"/>
      <c r="AD30" s="262"/>
      <c r="AE30" s="261"/>
      <c r="AF30" s="261"/>
      <c r="AG30" s="261"/>
      <c r="AH30" s="261"/>
      <c r="AI30" s="261"/>
      <c r="AJ30" s="261"/>
      <c r="AK30" s="262"/>
      <c r="AL30" s="261"/>
      <c r="AM30" s="261"/>
      <c r="AN30" s="262"/>
      <c r="AO30" s="261"/>
      <c r="AP30" s="261"/>
      <c r="AQ30" s="261"/>
      <c r="AR30" s="261"/>
      <c r="AS30" s="262"/>
      <c r="AT30" s="261"/>
      <c r="AU30" s="261"/>
      <c r="AV30" s="262"/>
      <c r="AW30" s="261"/>
      <c r="AX30" s="261"/>
      <c r="AY30" s="261"/>
      <c r="AZ30" s="261"/>
      <c r="BA30" s="261"/>
      <c r="BB30" s="261"/>
      <c r="BC30" s="261"/>
      <c r="BD30" s="261"/>
      <c r="BE30" s="262"/>
      <c r="BF30" s="261"/>
      <c r="BG30" s="261"/>
      <c r="BH30" s="262"/>
      <c r="BI30" s="261"/>
      <c r="BJ30" s="236" t="s">
        <v>712</v>
      </c>
      <c r="BK30" s="265">
        <v>73</v>
      </c>
      <c r="BL30" s="236">
        <v>7</v>
      </c>
    </row>
    <row r="31" spans="1:64" x14ac:dyDescent="0.25">
      <c r="A31" s="57">
        <v>2</v>
      </c>
      <c r="B31" s="58">
        <v>0.20833333333333334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</row>
    <row r="32" spans="1:64" x14ac:dyDescent="0.25">
      <c r="A32" s="57">
        <v>3</v>
      </c>
      <c r="B32" s="58">
        <v>0.25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 t="s">
        <v>645</v>
      </c>
      <c r="B33" s="58">
        <v>0.29166666666666669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</row>
    <row r="35" spans="1:64" x14ac:dyDescent="0.25">
      <c r="A35" s="73"/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62" t="s">
        <v>695</v>
      </c>
      <c r="BK35" s="179"/>
      <c r="BL35" s="61">
        <f>SUM(BL22:BL34)</f>
        <v>7</v>
      </c>
    </row>
    <row r="38" spans="1:64" ht="18.75" x14ac:dyDescent="0.25">
      <c r="A38" s="124" t="s">
        <v>646</v>
      </c>
    </row>
    <row r="39" spans="1:64" ht="18.75" x14ac:dyDescent="0.25">
      <c r="A39" s="125" t="s">
        <v>647</v>
      </c>
    </row>
    <row r="40" spans="1:64" ht="18.75" x14ac:dyDescent="0.25">
      <c r="A40" s="125" t="s">
        <v>648</v>
      </c>
    </row>
    <row r="41" spans="1:64" ht="18.75" x14ac:dyDescent="0.3">
      <c r="A41" s="126" t="s">
        <v>649</v>
      </c>
    </row>
  </sheetData>
  <mergeCells count="62">
    <mergeCell ref="V28:W28"/>
    <mergeCell ref="H28:I28"/>
    <mergeCell ref="BD28:BE28"/>
    <mergeCell ref="AB28:AC28"/>
    <mergeCell ref="AD28:AE28"/>
    <mergeCell ref="AF28:AG28"/>
    <mergeCell ref="AH28:AI28"/>
    <mergeCell ref="AJ28:AK28"/>
    <mergeCell ref="AL28:AM28"/>
    <mergeCell ref="Z28:AA28"/>
    <mergeCell ref="N28:O28"/>
    <mergeCell ref="X28:Y28"/>
    <mergeCell ref="P28:Q28"/>
    <mergeCell ref="R28:S28"/>
    <mergeCell ref="T28:U28"/>
    <mergeCell ref="BF28:BG28"/>
    <mergeCell ref="BH28:BI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A27:A29"/>
    <mergeCell ref="B28:C28"/>
    <mergeCell ref="D28:E28"/>
    <mergeCell ref="F28:G28"/>
    <mergeCell ref="AH12:AI12"/>
    <mergeCell ref="L12:M12"/>
    <mergeCell ref="N12:O12"/>
    <mergeCell ref="P12:Q12"/>
    <mergeCell ref="J28:K28"/>
    <mergeCell ref="L28:M28"/>
    <mergeCell ref="A11:A13"/>
    <mergeCell ref="B12:C12"/>
    <mergeCell ref="D12:E12"/>
    <mergeCell ref="F12:G12"/>
    <mergeCell ref="J12:K12"/>
    <mergeCell ref="AB12:AC12"/>
    <mergeCell ref="AV12:AW12"/>
    <mergeCell ref="AJ12:AK12"/>
    <mergeCell ref="AL12:AM12"/>
    <mergeCell ref="AN12:AO12"/>
    <mergeCell ref="AP12:AQ12"/>
    <mergeCell ref="AR12:AS12"/>
    <mergeCell ref="AT12:AU12"/>
    <mergeCell ref="BH12:BI12"/>
    <mergeCell ref="AX12:AY12"/>
    <mergeCell ref="AZ12:BA12"/>
    <mergeCell ref="BB12:BC12"/>
    <mergeCell ref="BD12:BE12"/>
    <mergeCell ref="BF12:BG12"/>
    <mergeCell ref="AD12:AE12"/>
    <mergeCell ref="AF12:AG12"/>
    <mergeCell ref="X12:Y12"/>
    <mergeCell ref="Z12:AA12"/>
    <mergeCell ref="H12:I12"/>
    <mergeCell ref="R12:S12"/>
    <mergeCell ref="T12:U12"/>
    <mergeCell ref="V12:W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L131"/>
  <sheetViews>
    <sheetView topLeftCell="A138" workbookViewId="0">
      <selection activeCell="H121" sqref="H121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8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Bình-Quảng Trị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Lao Bảo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124</v>
      </c>
    </row>
    <row r="7" spans="1:64" ht="16.5" x14ac:dyDescent="0.25">
      <c r="A7" s="67" t="str">
        <f>"- Hành trình tuyến:"&amp;VLOOKUP(D6,Quyhoach!$B$8:$J$257,6,0)</f>
        <v>- Hành trình tuyến:BX Đồng Hới - Trần Hưng Đạo - QL1 - BX Lao Bảo &lt;A&gt;</v>
      </c>
    </row>
    <row r="8" spans="1:64" ht="16.5" x14ac:dyDescent="0.25">
      <c r="A8" s="67" t="str">
        <f>"- Cự ly tuyến:"&amp;VLOOKUP(D6,Quyhoach!$B$8:$J$257,7,0)&amp;"km"</f>
        <v>- Cự ly tuyến:189km</v>
      </c>
    </row>
    <row r="9" spans="1:64" ht="16.5" x14ac:dyDescent="0.25">
      <c r="A9" s="67" t="str">
        <f>"- Tổng số chuyến xe/ngày/tháng: "&amp;VLOOKUP(D6,Quyhoach!$B$8:$J$257,8,0)</f>
        <v>- Tổng số chuyến xe/ngày/tháng: 210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s="63" customFormat="1" x14ac:dyDescent="0.25">
      <c r="A14" s="136">
        <v>1</v>
      </c>
      <c r="B14" s="174">
        <v>0.23958333333333334</v>
      </c>
      <c r="C14" s="174">
        <v>0.5</v>
      </c>
      <c r="D14" s="174">
        <v>0.23958333333333334</v>
      </c>
      <c r="E14" s="174">
        <v>0.5</v>
      </c>
      <c r="F14" s="174">
        <v>0.23958333333333334</v>
      </c>
      <c r="G14" s="174">
        <v>0.5</v>
      </c>
      <c r="H14" s="174">
        <v>0.23958333333333334</v>
      </c>
      <c r="I14" s="174">
        <v>0.5</v>
      </c>
      <c r="J14" s="174">
        <v>0.23958333333333334</v>
      </c>
      <c r="K14" s="174">
        <v>0.5</v>
      </c>
      <c r="L14" s="174">
        <v>0.23958333333333334</v>
      </c>
      <c r="M14" s="174">
        <v>0.5</v>
      </c>
      <c r="N14" s="174">
        <v>0.23958333333333334</v>
      </c>
      <c r="O14" s="174">
        <v>0.5</v>
      </c>
      <c r="P14" s="174">
        <v>0.23958333333333334</v>
      </c>
      <c r="Q14" s="174">
        <v>0.5</v>
      </c>
      <c r="R14" s="174">
        <v>0.23958333333333334</v>
      </c>
      <c r="S14" s="174">
        <v>0.5</v>
      </c>
      <c r="T14" s="174">
        <v>0.23958333333333334</v>
      </c>
      <c r="U14" s="174">
        <v>0.5</v>
      </c>
      <c r="V14" s="174">
        <v>0.23958333333333334</v>
      </c>
      <c r="W14" s="174">
        <v>0.5</v>
      </c>
      <c r="X14" s="174">
        <v>0.23958333333333334</v>
      </c>
      <c r="Y14" s="174">
        <v>0.5</v>
      </c>
      <c r="Z14" s="174">
        <v>0.23958333333333334</v>
      </c>
      <c r="AA14" s="174">
        <v>0.5</v>
      </c>
      <c r="AB14" s="174">
        <v>0.23958333333333334</v>
      </c>
      <c r="AC14" s="174">
        <v>0.5</v>
      </c>
      <c r="AD14" s="174">
        <v>0.23958333333333334</v>
      </c>
      <c r="AE14" s="174">
        <v>0.5</v>
      </c>
      <c r="AF14" s="174">
        <v>0.23958333333333334</v>
      </c>
      <c r="AG14" s="174">
        <v>0.5</v>
      </c>
      <c r="AH14" s="174">
        <v>0.23958333333333334</v>
      </c>
      <c r="AI14" s="174">
        <v>0.5</v>
      </c>
      <c r="AJ14" s="174">
        <v>0.23958333333333334</v>
      </c>
      <c r="AK14" s="174">
        <v>0.5</v>
      </c>
      <c r="AL14" s="174">
        <v>0.23958333333333334</v>
      </c>
      <c r="AM14" s="174">
        <v>0.5</v>
      </c>
      <c r="AN14" s="174">
        <v>0.23958333333333334</v>
      </c>
      <c r="AO14" s="174">
        <v>0.5</v>
      </c>
      <c r="AP14" s="174">
        <v>0.23958333333333334</v>
      </c>
      <c r="AQ14" s="174">
        <v>0.5</v>
      </c>
      <c r="AR14" s="174">
        <v>0.23958333333333334</v>
      </c>
      <c r="AS14" s="174">
        <v>0.5</v>
      </c>
      <c r="AT14" s="174">
        <v>0.23958333333333334</v>
      </c>
      <c r="AU14" s="174">
        <v>0.5</v>
      </c>
      <c r="AV14" s="174">
        <v>0.23958333333333334</v>
      </c>
      <c r="AW14" s="174">
        <v>0.5</v>
      </c>
      <c r="AX14" s="174">
        <v>0.23958333333333334</v>
      </c>
      <c r="AY14" s="174">
        <v>0.5</v>
      </c>
      <c r="AZ14" s="174">
        <v>0.23958333333333334</v>
      </c>
      <c r="BA14" s="174">
        <v>0.5</v>
      </c>
      <c r="BB14" s="174"/>
      <c r="BC14" s="174"/>
      <c r="BD14" s="174"/>
      <c r="BE14" s="174"/>
      <c r="BF14" s="174"/>
      <c r="BG14" s="174"/>
      <c r="BH14" s="174"/>
      <c r="BI14" s="174"/>
      <c r="BJ14" s="136" t="s">
        <v>685</v>
      </c>
      <c r="BK14" s="178"/>
      <c r="BL14" s="136">
        <v>26</v>
      </c>
    </row>
    <row r="15" spans="1:64" s="63" customFormat="1" x14ac:dyDescent="0.25">
      <c r="A15" s="136">
        <v>2</v>
      </c>
      <c r="B15" s="174">
        <v>0.25</v>
      </c>
      <c r="C15" s="174">
        <v>0.54166666666666663</v>
      </c>
      <c r="D15" s="174">
        <v>0.25</v>
      </c>
      <c r="E15" s="174">
        <v>0.54166666666666663</v>
      </c>
      <c r="F15" s="174">
        <v>0.25</v>
      </c>
      <c r="G15" s="174">
        <v>0.54166666666666663</v>
      </c>
      <c r="H15" s="174">
        <v>0.25</v>
      </c>
      <c r="I15" s="174">
        <v>0.54166666666666663</v>
      </c>
      <c r="J15" s="174">
        <v>0.25</v>
      </c>
      <c r="K15" s="174">
        <v>0.54166666666666663</v>
      </c>
      <c r="L15" s="174">
        <v>0.25</v>
      </c>
      <c r="M15" s="174">
        <v>0.54166666666666663</v>
      </c>
      <c r="N15" s="174">
        <v>0.25</v>
      </c>
      <c r="O15" s="174">
        <v>0.54166666666666663</v>
      </c>
      <c r="P15" s="174">
        <v>0.25</v>
      </c>
      <c r="Q15" s="174">
        <v>0.54166666666666663</v>
      </c>
      <c r="R15" s="174">
        <v>0.25</v>
      </c>
      <c r="S15" s="174">
        <v>0.54166666666666663</v>
      </c>
      <c r="T15" s="174">
        <v>0.25</v>
      </c>
      <c r="U15" s="174">
        <v>0.54166666666666663</v>
      </c>
      <c r="V15" s="174">
        <v>0.25</v>
      </c>
      <c r="W15" s="174">
        <v>0.54166666666666663</v>
      </c>
      <c r="X15" s="174">
        <v>0.25</v>
      </c>
      <c r="Y15" s="174">
        <v>0.54166666666666663</v>
      </c>
      <c r="Z15" s="174">
        <v>0.25</v>
      </c>
      <c r="AA15" s="174">
        <v>0.54166666666666663</v>
      </c>
      <c r="AB15" s="174">
        <v>0.25</v>
      </c>
      <c r="AC15" s="174">
        <v>0.54166666666666663</v>
      </c>
      <c r="AD15" s="174">
        <v>0.25</v>
      </c>
      <c r="AE15" s="174">
        <v>0.54166666666666663</v>
      </c>
      <c r="AF15" s="174">
        <v>0.25</v>
      </c>
      <c r="AG15" s="174">
        <v>0.54166666666666663</v>
      </c>
      <c r="AH15" s="174">
        <v>0.25</v>
      </c>
      <c r="AI15" s="174">
        <v>0.54166666666666663</v>
      </c>
      <c r="AJ15" s="174">
        <v>0.25</v>
      </c>
      <c r="AK15" s="174">
        <v>0.54166666666666663</v>
      </c>
      <c r="AL15" s="174">
        <v>0.25</v>
      </c>
      <c r="AM15" s="174">
        <v>0.54166666666666663</v>
      </c>
      <c r="AN15" s="174">
        <v>0.25</v>
      </c>
      <c r="AO15" s="174">
        <v>0.54166666666666663</v>
      </c>
      <c r="AP15" s="174">
        <v>0.25</v>
      </c>
      <c r="AQ15" s="174">
        <v>0.54166666666666663</v>
      </c>
      <c r="AR15" s="174">
        <v>0.25</v>
      </c>
      <c r="AS15" s="174">
        <v>0.54166666666666663</v>
      </c>
      <c r="AT15" s="174">
        <v>0.25</v>
      </c>
      <c r="AU15" s="174">
        <v>0.54166666666666663</v>
      </c>
      <c r="AV15" s="174">
        <v>0.25</v>
      </c>
      <c r="AW15" s="174">
        <v>0.54166666666666663</v>
      </c>
      <c r="AX15" s="174">
        <v>0.25</v>
      </c>
      <c r="AY15" s="174">
        <v>0.54166666666666663</v>
      </c>
      <c r="AZ15" s="174">
        <v>0.25</v>
      </c>
      <c r="BA15" s="174">
        <v>0.54166666666666663</v>
      </c>
      <c r="BB15" s="174"/>
      <c r="BC15" s="174"/>
      <c r="BD15" s="174"/>
      <c r="BE15" s="174"/>
      <c r="BF15" s="174"/>
      <c r="BG15" s="174"/>
      <c r="BH15" s="174"/>
      <c r="BI15" s="174"/>
      <c r="BJ15" s="136" t="s">
        <v>685</v>
      </c>
      <c r="BK15" s="178"/>
      <c r="BL15" s="136">
        <v>26</v>
      </c>
    </row>
    <row r="16" spans="1:64" s="63" customFormat="1" x14ac:dyDescent="0.25">
      <c r="A16" s="59"/>
      <c r="B16" s="200">
        <v>0.29166666666666669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59"/>
      <c r="BK16" s="183"/>
      <c r="BL16" s="59"/>
    </row>
    <row r="17" spans="1:64" x14ac:dyDescent="0.25">
      <c r="A17" s="127">
        <v>3</v>
      </c>
      <c r="B17" s="128">
        <v>0.5</v>
      </c>
      <c r="C17" s="128">
        <v>0.25</v>
      </c>
      <c r="D17" s="128">
        <v>0.5</v>
      </c>
      <c r="E17" s="128">
        <v>0.25</v>
      </c>
      <c r="F17" s="128">
        <v>0.5</v>
      </c>
      <c r="G17" s="128">
        <v>0.25</v>
      </c>
      <c r="H17" s="128">
        <v>0.5</v>
      </c>
      <c r="I17" s="128">
        <v>0.25</v>
      </c>
      <c r="J17" s="128">
        <v>0.5</v>
      </c>
      <c r="K17" s="128">
        <v>0.25</v>
      </c>
      <c r="L17" s="128">
        <v>0.5</v>
      </c>
      <c r="M17" s="128">
        <v>0.25</v>
      </c>
      <c r="N17" s="128">
        <v>0.5</v>
      </c>
      <c r="O17" s="128">
        <v>0.25</v>
      </c>
      <c r="P17" s="128">
        <v>0.5</v>
      </c>
      <c r="Q17" s="128">
        <v>0.25</v>
      </c>
      <c r="R17" s="128">
        <v>0.5</v>
      </c>
      <c r="S17" s="128">
        <v>0.25</v>
      </c>
      <c r="T17" s="128">
        <v>0.5</v>
      </c>
      <c r="U17" s="128">
        <v>0.25</v>
      </c>
      <c r="V17" s="128">
        <v>0.5</v>
      </c>
      <c r="W17" s="128">
        <v>0.25</v>
      </c>
      <c r="X17" s="128">
        <v>0.5</v>
      </c>
      <c r="Y17" s="128">
        <v>0.25</v>
      </c>
      <c r="Z17" s="128">
        <v>0.5</v>
      </c>
      <c r="AA17" s="128">
        <v>0.25</v>
      </c>
      <c r="AB17" s="128"/>
      <c r="AC17" s="128"/>
      <c r="AD17" s="128"/>
      <c r="AE17" s="128"/>
      <c r="AF17" s="128"/>
      <c r="AG17" s="128"/>
      <c r="AH17" s="128">
        <v>0.5</v>
      </c>
      <c r="AI17" s="128">
        <v>0.25</v>
      </c>
      <c r="AJ17" s="128">
        <v>0.5</v>
      </c>
      <c r="AK17" s="128">
        <v>0.25</v>
      </c>
      <c r="AL17" s="128">
        <v>0.5</v>
      </c>
      <c r="AM17" s="128">
        <v>0.25</v>
      </c>
      <c r="AN17" s="128">
        <v>0.5</v>
      </c>
      <c r="AO17" s="128">
        <v>0.25</v>
      </c>
      <c r="AP17" s="128">
        <v>0.5</v>
      </c>
      <c r="AQ17" s="128">
        <v>0.25</v>
      </c>
      <c r="AR17" s="128">
        <v>0.5</v>
      </c>
      <c r="AS17" s="128">
        <v>0.25</v>
      </c>
      <c r="AT17" s="128">
        <v>0.5</v>
      </c>
      <c r="AU17" s="128">
        <v>0.25</v>
      </c>
      <c r="AV17" s="128">
        <v>0.5</v>
      </c>
      <c r="AW17" s="128">
        <v>0.25</v>
      </c>
      <c r="AX17" s="128">
        <v>0.5</v>
      </c>
      <c r="AY17" s="128">
        <v>0.25</v>
      </c>
      <c r="AZ17" s="128">
        <v>0.5</v>
      </c>
      <c r="BA17" s="128">
        <v>0.25</v>
      </c>
      <c r="BB17" s="128">
        <v>0.5</v>
      </c>
      <c r="BC17" s="128">
        <v>0.25</v>
      </c>
      <c r="BD17" s="128">
        <v>0.5</v>
      </c>
      <c r="BE17" s="128">
        <v>0.25</v>
      </c>
      <c r="BF17" s="128"/>
      <c r="BG17" s="128"/>
      <c r="BH17" s="128"/>
      <c r="BI17" s="128"/>
      <c r="BJ17" s="136" t="s">
        <v>126</v>
      </c>
      <c r="BK17" s="178">
        <v>2257</v>
      </c>
      <c r="BL17" s="136">
        <v>25</v>
      </c>
    </row>
    <row r="18" spans="1:64" x14ac:dyDescent="0.25">
      <c r="A18" s="57"/>
      <c r="B18" s="58">
        <v>0.625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4" x14ac:dyDescent="0.25">
      <c r="A19" s="57"/>
      <c r="B19" s="58">
        <v>0.66666666666666663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</row>
    <row r="20" spans="1:64" x14ac:dyDescent="0.25">
      <c r="A20" s="57" t="s">
        <v>645</v>
      </c>
      <c r="B20" s="58">
        <v>0.70833333333333337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</row>
    <row r="21" spans="1:64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</row>
    <row r="22" spans="1:64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62" t="s">
        <v>695</v>
      </c>
      <c r="BK22" s="179"/>
      <c r="BL22" s="61">
        <f>SUM(BL8:BL21)</f>
        <v>77</v>
      </c>
    </row>
    <row r="23" spans="1:64" ht="16.5" x14ac:dyDescent="0.25">
      <c r="A23" s="67" t="str">
        <f>"- Tên tuyến:"&amp;VLOOKUP(D25,Quyhoach!$B$8:$J$257,2,0)&amp;"-"&amp;VLOOKUP(D25,Quyhoach!$B$8:$J$257,3,0)</f>
        <v>- Tên tuyến:Quảng Bình-Quảng Trị</v>
      </c>
    </row>
    <row r="24" spans="1:64" ht="16.5" x14ac:dyDescent="0.25">
      <c r="A24" s="68" t="str">
        <f>"- Bến xe đi:"&amp;VLOOKUP(D25,Quyhoach!$B$8:$J$257,4,0)&amp;";                 Bến xe đến: "&amp;VLOOKUP(D25,Quyhoach!$B$8:$J$257,5,0)</f>
        <v>- Bến xe đi:Ba Đồn;                 Bến xe đến: Lao Bảo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</row>
    <row r="25" spans="1:64" ht="16.5" x14ac:dyDescent="0.25">
      <c r="A25" s="67" t="s">
        <v>677</v>
      </c>
      <c r="D25" s="6" t="s">
        <v>130</v>
      </c>
    </row>
    <row r="26" spans="1:64" ht="16.5" x14ac:dyDescent="0.25">
      <c r="A26" s="67" t="str">
        <f>"- Hành trình tuyến:"&amp;VLOOKUP(D25,Quyhoach!$B$8:$J$257,6,0)</f>
        <v>- Hành trình tuyến:BX Ba Đồn - QL1 - BX Lao Bảo &lt;A&gt;</v>
      </c>
    </row>
    <row r="27" spans="1:64" ht="16.5" x14ac:dyDescent="0.25">
      <c r="A27" s="67" t="str">
        <f>"- Cự ly tuyến:"&amp;VLOOKUP(D25,Quyhoach!$B$8:$J$257,7,0)&amp;"km"</f>
        <v>- Cự ly tuyến:189km</v>
      </c>
    </row>
    <row r="28" spans="1:64" ht="16.5" x14ac:dyDescent="0.25">
      <c r="A28" s="67" t="str">
        <f>"- Tổng số chuyến xe/ngày/tháng: "&amp;VLOOKUP(D25,Quyhoach!$B$8:$J$257,8,0)</f>
        <v>- Tổng số chuyến xe/ngày/tháng: 270</v>
      </c>
    </row>
    <row r="29" spans="1:64" ht="18.75" x14ac:dyDescent="0.25">
      <c r="A29" s="70"/>
    </row>
    <row r="30" spans="1:64" x14ac:dyDescent="0.25">
      <c r="A30" s="301" t="s">
        <v>637</v>
      </c>
      <c r="B30" s="71" t="s">
        <v>638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</row>
    <row r="31" spans="1:64" ht="15.75" customHeight="1" x14ac:dyDescent="0.25">
      <c r="A31" s="302"/>
      <c r="B31" s="300" t="s">
        <v>639</v>
      </c>
      <c r="C31" s="300"/>
      <c r="D31" s="300" t="s">
        <v>640</v>
      </c>
      <c r="E31" s="300"/>
      <c r="F31" s="300" t="s">
        <v>641</v>
      </c>
      <c r="G31" s="300"/>
      <c r="H31" s="300" t="s">
        <v>642</v>
      </c>
      <c r="I31" s="300"/>
      <c r="J31" s="300" t="s">
        <v>651</v>
      </c>
      <c r="K31" s="300"/>
      <c r="L31" s="300" t="s">
        <v>652</v>
      </c>
      <c r="M31" s="300"/>
      <c r="N31" s="300" t="s">
        <v>653</v>
      </c>
      <c r="O31" s="300"/>
      <c r="P31" s="300" t="s">
        <v>654</v>
      </c>
      <c r="Q31" s="300"/>
      <c r="R31" s="300" t="s">
        <v>655</v>
      </c>
      <c r="S31" s="300"/>
      <c r="T31" s="300" t="s">
        <v>656</v>
      </c>
      <c r="U31" s="300"/>
      <c r="V31" s="300" t="s">
        <v>657</v>
      </c>
      <c r="W31" s="300"/>
      <c r="X31" s="300" t="s">
        <v>658</v>
      </c>
      <c r="Y31" s="300"/>
      <c r="Z31" s="300" t="s">
        <v>659</v>
      </c>
      <c r="AA31" s="300"/>
      <c r="AB31" s="300" t="s">
        <v>660</v>
      </c>
      <c r="AC31" s="300"/>
      <c r="AD31" s="300" t="s">
        <v>661</v>
      </c>
      <c r="AE31" s="300"/>
      <c r="AF31" s="300" t="s">
        <v>662</v>
      </c>
      <c r="AG31" s="300"/>
      <c r="AH31" s="300" t="s">
        <v>663</v>
      </c>
      <c r="AI31" s="300"/>
      <c r="AJ31" s="300" t="s">
        <v>664</v>
      </c>
      <c r="AK31" s="300"/>
      <c r="AL31" s="300" t="s">
        <v>665</v>
      </c>
      <c r="AM31" s="300"/>
      <c r="AN31" s="300" t="s">
        <v>666</v>
      </c>
      <c r="AO31" s="300"/>
      <c r="AP31" s="300" t="s">
        <v>667</v>
      </c>
      <c r="AQ31" s="300"/>
      <c r="AR31" s="300" t="s">
        <v>668</v>
      </c>
      <c r="AS31" s="300"/>
      <c r="AT31" s="300" t="s">
        <v>669</v>
      </c>
      <c r="AU31" s="300"/>
      <c r="AV31" s="300" t="s">
        <v>670</v>
      </c>
      <c r="AW31" s="300"/>
      <c r="AX31" s="300" t="s">
        <v>671</v>
      </c>
      <c r="AY31" s="300"/>
      <c r="AZ31" s="300" t="s">
        <v>672</v>
      </c>
      <c r="BA31" s="300"/>
      <c r="BB31" s="300" t="s">
        <v>673</v>
      </c>
      <c r="BC31" s="300"/>
      <c r="BD31" s="300" t="s">
        <v>674</v>
      </c>
      <c r="BE31" s="300"/>
      <c r="BF31" s="300" t="s">
        <v>675</v>
      </c>
      <c r="BG31" s="300"/>
      <c r="BH31" s="300" t="s">
        <v>676</v>
      </c>
      <c r="BI31" s="300"/>
    </row>
    <row r="32" spans="1:64" ht="28.5" x14ac:dyDescent="0.25">
      <c r="A32" s="303"/>
      <c r="B32" s="169" t="s">
        <v>650</v>
      </c>
      <c r="C32" s="169" t="s">
        <v>644</v>
      </c>
      <c r="D32" s="169" t="s">
        <v>650</v>
      </c>
      <c r="E32" s="169" t="s">
        <v>644</v>
      </c>
      <c r="F32" s="169" t="s">
        <v>650</v>
      </c>
      <c r="G32" s="169" t="s">
        <v>644</v>
      </c>
      <c r="H32" s="169" t="s">
        <v>650</v>
      </c>
      <c r="I32" s="169" t="s">
        <v>644</v>
      </c>
      <c r="J32" s="169" t="s">
        <v>650</v>
      </c>
      <c r="K32" s="169" t="s">
        <v>644</v>
      </c>
      <c r="L32" s="169" t="s">
        <v>650</v>
      </c>
      <c r="M32" s="169" t="s">
        <v>644</v>
      </c>
      <c r="N32" s="169" t="s">
        <v>650</v>
      </c>
      <c r="O32" s="169" t="s">
        <v>644</v>
      </c>
      <c r="P32" s="169" t="s">
        <v>650</v>
      </c>
      <c r="Q32" s="169" t="s">
        <v>644</v>
      </c>
      <c r="R32" s="169" t="s">
        <v>650</v>
      </c>
      <c r="S32" s="169" t="s">
        <v>644</v>
      </c>
      <c r="T32" s="169" t="s">
        <v>650</v>
      </c>
      <c r="U32" s="169" t="s">
        <v>644</v>
      </c>
      <c r="V32" s="169" t="s">
        <v>650</v>
      </c>
      <c r="W32" s="169" t="s">
        <v>644</v>
      </c>
      <c r="X32" s="169" t="s">
        <v>650</v>
      </c>
      <c r="Y32" s="169" t="s">
        <v>644</v>
      </c>
      <c r="Z32" s="169" t="s">
        <v>650</v>
      </c>
      <c r="AA32" s="169" t="s">
        <v>644</v>
      </c>
      <c r="AB32" s="169" t="s">
        <v>650</v>
      </c>
      <c r="AC32" s="169" t="s">
        <v>644</v>
      </c>
      <c r="AD32" s="169" t="s">
        <v>650</v>
      </c>
      <c r="AE32" s="169" t="s">
        <v>644</v>
      </c>
      <c r="AF32" s="169" t="s">
        <v>650</v>
      </c>
      <c r="AG32" s="169" t="s">
        <v>644</v>
      </c>
      <c r="AH32" s="169" t="s">
        <v>650</v>
      </c>
      <c r="AI32" s="169" t="s">
        <v>644</v>
      </c>
      <c r="AJ32" s="169" t="s">
        <v>650</v>
      </c>
      <c r="AK32" s="169" t="s">
        <v>644</v>
      </c>
      <c r="AL32" s="169" t="s">
        <v>650</v>
      </c>
      <c r="AM32" s="169" t="s">
        <v>644</v>
      </c>
      <c r="AN32" s="169" t="s">
        <v>650</v>
      </c>
      <c r="AO32" s="169" t="s">
        <v>644</v>
      </c>
      <c r="AP32" s="169" t="s">
        <v>650</v>
      </c>
      <c r="AQ32" s="169" t="s">
        <v>644</v>
      </c>
      <c r="AR32" s="169" t="s">
        <v>650</v>
      </c>
      <c r="AS32" s="169" t="s">
        <v>644</v>
      </c>
      <c r="AT32" s="169" t="s">
        <v>650</v>
      </c>
      <c r="AU32" s="169" t="s">
        <v>644</v>
      </c>
      <c r="AV32" s="169" t="s">
        <v>650</v>
      </c>
      <c r="AW32" s="169" t="s">
        <v>644</v>
      </c>
      <c r="AX32" s="169" t="s">
        <v>650</v>
      </c>
      <c r="AY32" s="169" t="s">
        <v>644</v>
      </c>
      <c r="AZ32" s="169" t="s">
        <v>650</v>
      </c>
      <c r="BA32" s="169" t="s">
        <v>644</v>
      </c>
      <c r="BB32" s="169" t="s">
        <v>650</v>
      </c>
      <c r="BC32" s="169" t="s">
        <v>644</v>
      </c>
      <c r="BD32" s="169" t="s">
        <v>650</v>
      </c>
      <c r="BE32" s="169" t="s">
        <v>644</v>
      </c>
      <c r="BF32" s="169" t="s">
        <v>650</v>
      </c>
      <c r="BG32" s="169" t="s">
        <v>644</v>
      </c>
      <c r="BH32" s="169" t="s">
        <v>650</v>
      </c>
      <c r="BI32" s="169" t="s">
        <v>644</v>
      </c>
      <c r="BJ32" s="169" t="s">
        <v>682</v>
      </c>
      <c r="BK32" s="177" t="s">
        <v>683</v>
      </c>
      <c r="BL32" s="169" t="s">
        <v>684</v>
      </c>
    </row>
    <row r="33" spans="1:64" s="63" customFormat="1" x14ac:dyDescent="0.25">
      <c r="A33" s="136">
        <v>1</v>
      </c>
      <c r="B33" s="174">
        <v>0.22916666666666666</v>
      </c>
      <c r="C33" s="174">
        <v>0.5</v>
      </c>
      <c r="D33" s="174">
        <v>0.22916666666666666</v>
      </c>
      <c r="E33" s="174">
        <v>0.5</v>
      </c>
      <c r="F33" s="174">
        <v>0.22916666666666666</v>
      </c>
      <c r="G33" s="174">
        <v>0.5</v>
      </c>
      <c r="H33" s="174">
        <v>0.22916666666666666</v>
      </c>
      <c r="I33" s="174">
        <v>0.5</v>
      </c>
      <c r="J33" s="174">
        <v>0.22916666666666666</v>
      </c>
      <c r="K33" s="174">
        <v>0.5</v>
      </c>
      <c r="L33" s="174">
        <v>0.22916666666666666</v>
      </c>
      <c r="M33" s="174">
        <v>0.5</v>
      </c>
      <c r="N33" s="174">
        <v>0.22916666666666666</v>
      </c>
      <c r="O33" s="174">
        <v>0.5</v>
      </c>
      <c r="P33" s="174">
        <v>0.22916666666666666</v>
      </c>
      <c r="Q33" s="174">
        <v>0.5</v>
      </c>
      <c r="R33" s="174">
        <v>0.22916666666666666</v>
      </c>
      <c r="S33" s="174">
        <v>0.5</v>
      </c>
      <c r="T33" s="174">
        <v>0.22916666666666666</v>
      </c>
      <c r="U33" s="174">
        <v>0.5</v>
      </c>
      <c r="V33" s="174">
        <v>0.22916666666666666</v>
      </c>
      <c r="W33" s="174">
        <v>0.5</v>
      </c>
      <c r="X33" s="174">
        <v>0.22916666666666666</v>
      </c>
      <c r="Y33" s="174">
        <v>0.5</v>
      </c>
      <c r="Z33" s="174">
        <v>0.22916666666666666</v>
      </c>
      <c r="AA33" s="174">
        <v>0.5</v>
      </c>
      <c r="AB33" s="174">
        <v>0.22916666666666666</v>
      </c>
      <c r="AC33" s="174">
        <v>0.5</v>
      </c>
      <c r="AD33" s="174">
        <v>0.22916666666666666</v>
      </c>
      <c r="AE33" s="174">
        <v>0.5</v>
      </c>
      <c r="AF33" s="174">
        <v>0.22916666666666666</v>
      </c>
      <c r="AG33" s="174">
        <v>0.5</v>
      </c>
      <c r="AH33" s="174">
        <v>0.22916666666666666</v>
      </c>
      <c r="AI33" s="174">
        <v>0.5</v>
      </c>
      <c r="AJ33" s="174">
        <v>0.22916666666666666</v>
      </c>
      <c r="AK33" s="174">
        <v>0.5</v>
      </c>
      <c r="AL33" s="174">
        <v>0.22916666666666666</v>
      </c>
      <c r="AM33" s="174">
        <v>0.5</v>
      </c>
      <c r="AN33" s="174">
        <v>0.22916666666666666</v>
      </c>
      <c r="AO33" s="174">
        <v>0.5</v>
      </c>
      <c r="AP33" s="174">
        <v>0.22916666666666666</v>
      </c>
      <c r="AQ33" s="174">
        <v>0.5</v>
      </c>
      <c r="AR33" s="174">
        <v>0.22916666666666666</v>
      </c>
      <c r="AS33" s="174">
        <v>0.5</v>
      </c>
      <c r="AT33" s="174">
        <v>0.22916666666666666</v>
      </c>
      <c r="AU33" s="174">
        <v>0.5</v>
      </c>
      <c r="AV33" s="174">
        <v>0.22916666666666666</v>
      </c>
      <c r="AW33" s="174">
        <v>0.5</v>
      </c>
      <c r="AX33" s="174">
        <v>0.22916666666666666</v>
      </c>
      <c r="AY33" s="174">
        <v>0.5</v>
      </c>
      <c r="AZ33" s="174">
        <v>0.22916666666666666</v>
      </c>
      <c r="BA33" s="174">
        <v>0.5</v>
      </c>
      <c r="BB33" s="136"/>
      <c r="BC33" s="136"/>
      <c r="BD33" s="136"/>
      <c r="BE33" s="136"/>
      <c r="BF33" s="136"/>
      <c r="BG33" s="136"/>
      <c r="BH33" s="136"/>
      <c r="BI33" s="136"/>
      <c r="BJ33" s="136" t="s">
        <v>691</v>
      </c>
      <c r="BK33" s="178"/>
      <c r="BL33" s="136">
        <v>26</v>
      </c>
    </row>
    <row r="34" spans="1:64" s="63" customFormat="1" x14ac:dyDescent="0.25">
      <c r="A34" s="136">
        <v>2</v>
      </c>
      <c r="B34" s="174">
        <v>0.27083333333333331</v>
      </c>
      <c r="C34" s="174">
        <v>0.52083333333333337</v>
      </c>
      <c r="D34" s="174">
        <v>0.27083333333333331</v>
      </c>
      <c r="E34" s="174">
        <v>0.52083333333333337</v>
      </c>
      <c r="F34" s="174">
        <v>0.27083333333333331</v>
      </c>
      <c r="G34" s="174">
        <v>0.52083333333333337</v>
      </c>
      <c r="H34" s="174">
        <v>0.27083333333333331</v>
      </c>
      <c r="I34" s="174">
        <v>0.52083333333333337</v>
      </c>
      <c r="J34" s="174">
        <v>0.27083333333333331</v>
      </c>
      <c r="K34" s="174">
        <v>0.52083333333333337</v>
      </c>
      <c r="L34" s="174">
        <v>0.27083333333333331</v>
      </c>
      <c r="M34" s="174">
        <v>0.52083333333333337</v>
      </c>
      <c r="N34" s="174">
        <v>0.27083333333333331</v>
      </c>
      <c r="O34" s="174">
        <v>0.52083333333333337</v>
      </c>
      <c r="P34" s="174">
        <v>0.27083333333333331</v>
      </c>
      <c r="Q34" s="174">
        <v>0.52083333333333337</v>
      </c>
      <c r="R34" s="174">
        <v>0.27083333333333331</v>
      </c>
      <c r="S34" s="174">
        <v>0.52083333333333337</v>
      </c>
      <c r="T34" s="174">
        <v>0.27083333333333331</v>
      </c>
      <c r="U34" s="174">
        <v>0.52083333333333337</v>
      </c>
      <c r="V34" s="174">
        <v>0.27083333333333331</v>
      </c>
      <c r="W34" s="174">
        <v>0.52083333333333337</v>
      </c>
      <c r="X34" s="174">
        <v>0.27083333333333331</v>
      </c>
      <c r="Y34" s="174">
        <v>0.52083333333333337</v>
      </c>
      <c r="Z34" s="174">
        <v>0.27083333333333331</v>
      </c>
      <c r="AA34" s="174">
        <v>0.52083333333333337</v>
      </c>
      <c r="AB34" s="174">
        <v>0.27083333333333331</v>
      </c>
      <c r="AC34" s="174">
        <v>0.52083333333333337</v>
      </c>
      <c r="AD34" s="174">
        <v>0.27083333333333331</v>
      </c>
      <c r="AE34" s="174">
        <v>0.52083333333333337</v>
      </c>
      <c r="AF34" s="174">
        <v>0.27083333333333331</v>
      </c>
      <c r="AG34" s="174">
        <v>0.52083333333333337</v>
      </c>
      <c r="AH34" s="174">
        <v>0.27083333333333331</v>
      </c>
      <c r="AI34" s="174">
        <v>0.52083333333333337</v>
      </c>
      <c r="AJ34" s="174">
        <v>0.27083333333333331</v>
      </c>
      <c r="AK34" s="174">
        <v>0.52083333333333337</v>
      </c>
      <c r="AL34" s="174">
        <v>0.27083333333333331</v>
      </c>
      <c r="AM34" s="174">
        <v>0.52083333333333337</v>
      </c>
      <c r="AN34" s="174">
        <v>0.27083333333333331</v>
      </c>
      <c r="AO34" s="174">
        <v>0.52083333333333337</v>
      </c>
      <c r="AP34" s="174">
        <v>0.27083333333333331</v>
      </c>
      <c r="AQ34" s="174">
        <v>0.52083333333333337</v>
      </c>
      <c r="AR34" s="174">
        <v>0.27083333333333331</v>
      </c>
      <c r="AS34" s="174">
        <v>0.52083333333333337</v>
      </c>
      <c r="AT34" s="174">
        <v>0.27083333333333331</v>
      </c>
      <c r="AU34" s="174">
        <v>0.52083333333333337</v>
      </c>
      <c r="AV34" s="174">
        <v>0.27083333333333331</v>
      </c>
      <c r="AW34" s="174">
        <v>0.52083333333333337</v>
      </c>
      <c r="AX34" s="174">
        <v>0.27083333333333331</v>
      </c>
      <c r="AY34" s="174">
        <v>0.52083333333333337</v>
      </c>
      <c r="AZ34" s="174">
        <v>0.27083333333333331</v>
      </c>
      <c r="BA34" s="174">
        <v>0.52083333333333337</v>
      </c>
      <c r="BB34" s="136"/>
      <c r="BC34" s="136"/>
      <c r="BD34" s="136"/>
      <c r="BE34" s="136"/>
      <c r="BF34" s="136"/>
      <c r="BG34" s="136"/>
      <c r="BH34" s="136"/>
      <c r="BI34" s="136"/>
      <c r="BJ34" s="136" t="s">
        <v>691</v>
      </c>
      <c r="BK34" s="178"/>
      <c r="BL34" s="136">
        <v>26</v>
      </c>
    </row>
    <row r="35" spans="1:64" x14ac:dyDescent="0.25">
      <c r="A35" s="127">
        <v>3</v>
      </c>
      <c r="B35" s="128">
        <v>0.28472222222222221</v>
      </c>
      <c r="C35" s="128">
        <v>0.54166666666666663</v>
      </c>
      <c r="D35" s="128">
        <v>0.28472222222222221</v>
      </c>
      <c r="E35" s="128">
        <v>0.54166666666666663</v>
      </c>
      <c r="F35" s="128">
        <v>0.28472222222222221</v>
      </c>
      <c r="G35" s="128">
        <v>0.54166666666666663</v>
      </c>
      <c r="H35" s="128">
        <v>0.28472222222222221</v>
      </c>
      <c r="I35" s="128">
        <v>0.54166666666666663</v>
      </c>
      <c r="J35" s="128">
        <v>0.28472222222222221</v>
      </c>
      <c r="K35" s="128">
        <v>0.54166666666666663</v>
      </c>
      <c r="L35" s="128">
        <v>0.28472222222222221</v>
      </c>
      <c r="M35" s="128">
        <v>0.54166666666666663</v>
      </c>
      <c r="N35" s="128">
        <v>0.28472222222222221</v>
      </c>
      <c r="O35" s="128">
        <v>0.54166666666666663</v>
      </c>
      <c r="P35" s="128">
        <v>0.28472222222222221</v>
      </c>
      <c r="Q35" s="128">
        <v>0.54166666666666663</v>
      </c>
      <c r="R35" s="128">
        <v>0.28472222222222221</v>
      </c>
      <c r="S35" s="128">
        <v>0.54166666666666663</v>
      </c>
      <c r="T35" s="128">
        <v>0.28472222222222221</v>
      </c>
      <c r="U35" s="128">
        <v>0.54166666666666663</v>
      </c>
      <c r="V35" s="128">
        <v>0.28472222222222221</v>
      </c>
      <c r="W35" s="128">
        <v>0.54166666666666663</v>
      </c>
      <c r="X35" s="128">
        <v>0.28472222222222221</v>
      </c>
      <c r="Y35" s="128">
        <v>0.54166666666666663</v>
      </c>
      <c r="Z35" s="128">
        <v>0.28472222222222221</v>
      </c>
      <c r="AA35" s="128">
        <v>0.54166666666666663</v>
      </c>
      <c r="AB35" s="128">
        <v>0.28472222222222221</v>
      </c>
      <c r="AC35" s="128">
        <v>0.54166666666666663</v>
      </c>
      <c r="AD35" s="128">
        <v>0.28472222222222221</v>
      </c>
      <c r="AE35" s="128">
        <v>0.54166666666666663</v>
      </c>
      <c r="AF35" s="128">
        <v>0.28472222222222221</v>
      </c>
      <c r="AG35" s="128">
        <v>0.54166666666666663</v>
      </c>
      <c r="AH35" s="128">
        <v>0.28472222222222221</v>
      </c>
      <c r="AI35" s="128">
        <v>0.54166666666666663</v>
      </c>
      <c r="AJ35" s="128">
        <v>0.28472222222222221</v>
      </c>
      <c r="AK35" s="128">
        <v>0.54166666666666663</v>
      </c>
      <c r="AL35" s="128">
        <v>0.28472222222222221</v>
      </c>
      <c r="AM35" s="128">
        <v>0.54166666666666663</v>
      </c>
      <c r="AN35" s="128">
        <v>0.28472222222222221</v>
      </c>
      <c r="AO35" s="128">
        <v>0.54166666666666663</v>
      </c>
      <c r="AP35" s="128">
        <v>0.28472222222222221</v>
      </c>
      <c r="AQ35" s="128">
        <v>0.54166666666666663</v>
      </c>
      <c r="AR35" s="128">
        <v>0.28472222222222221</v>
      </c>
      <c r="AS35" s="128">
        <v>0.54166666666666663</v>
      </c>
      <c r="AT35" s="128">
        <v>0.28472222222222221</v>
      </c>
      <c r="AU35" s="128">
        <v>0.54166666666666663</v>
      </c>
      <c r="AV35" s="128">
        <v>0.28472222222222221</v>
      </c>
      <c r="AW35" s="128">
        <v>0.54166666666666663</v>
      </c>
      <c r="AX35" s="128">
        <v>0.28472222222222221</v>
      </c>
      <c r="AY35" s="128">
        <v>0.54166666666666663</v>
      </c>
      <c r="AZ35" s="128">
        <v>0.28472222222222221</v>
      </c>
      <c r="BA35" s="128">
        <v>0.54166666666666663</v>
      </c>
      <c r="BB35" s="127"/>
      <c r="BC35" s="127"/>
      <c r="BD35" s="127"/>
      <c r="BE35" s="127"/>
      <c r="BF35" s="127"/>
      <c r="BG35" s="127"/>
      <c r="BH35" s="127"/>
      <c r="BI35" s="127"/>
      <c r="BJ35" s="136" t="s">
        <v>691</v>
      </c>
      <c r="BK35" s="178">
        <v>1631</v>
      </c>
      <c r="BL35" s="136">
        <v>26</v>
      </c>
    </row>
    <row r="36" spans="1:64" x14ac:dyDescent="0.25">
      <c r="A36" s="127">
        <v>4</v>
      </c>
      <c r="B36" s="128">
        <v>0.48958333333333331</v>
      </c>
      <c r="C36" s="128">
        <v>0.25</v>
      </c>
      <c r="D36" s="128">
        <v>0.48958333333333331</v>
      </c>
      <c r="E36" s="128">
        <v>0.25</v>
      </c>
      <c r="F36" s="128">
        <v>0.48958333333333331</v>
      </c>
      <c r="G36" s="128">
        <v>0.25</v>
      </c>
      <c r="H36" s="128">
        <v>0.48958333333333331</v>
      </c>
      <c r="I36" s="128">
        <v>0.25</v>
      </c>
      <c r="J36" s="128">
        <v>0.48958333333333331</v>
      </c>
      <c r="K36" s="128">
        <v>0.25</v>
      </c>
      <c r="L36" s="128">
        <v>0.48958333333333331</v>
      </c>
      <c r="M36" s="128">
        <v>0.25</v>
      </c>
      <c r="N36" s="128">
        <v>0.48958333333333331</v>
      </c>
      <c r="O36" s="128">
        <v>0.25</v>
      </c>
      <c r="P36" s="128">
        <v>0.48958333333333331</v>
      </c>
      <c r="Q36" s="128">
        <v>0.25</v>
      </c>
      <c r="R36" s="128">
        <v>0.48958333333333331</v>
      </c>
      <c r="S36" s="128">
        <v>0.25</v>
      </c>
      <c r="T36" s="128">
        <v>0.48958333333333331</v>
      </c>
      <c r="U36" s="128">
        <v>0.25</v>
      </c>
      <c r="V36" s="128">
        <v>0.48958333333333331</v>
      </c>
      <c r="W36" s="128">
        <v>0.25</v>
      </c>
      <c r="X36" s="128">
        <v>0.48958333333333331</v>
      </c>
      <c r="Y36" s="128">
        <v>0.25</v>
      </c>
      <c r="Z36" s="128">
        <v>0.48958333333333331</v>
      </c>
      <c r="AA36" s="128">
        <v>0.25</v>
      </c>
      <c r="AB36" s="128">
        <v>0.48958333333333331</v>
      </c>
      <c r="AC36" s="128">
        <v>0.25</v>
      </c>
      <c r="AD36" s="128">
        <v>0.48958333333333331</v>
      </c>
      <c r="AE36" s="128">
        <v>0.25</v>
      </c>
      <c r="AF36" s="128">
        <v>0.48958333333333331</v>
      </c>
      <c r="AG36" s="128">
        <v>0.25</v>
      </c>
      <c r="AH36" s="128">
        <v>0.48958333333333331</v>
      </c>
      <c r="AI36" s="128">
        <v>0.25</v>
      </c>
      <c r="AJ36" s="128">
        <v>0.48958333333333331</v>
      </c>
      <c r="AK36" s="128">
        <v>0.25</v>
      </c>
      <c r="AL36" s="128">
        <v>0.48958333333333331</v>
      </c>
      <c r="AM36" s="128">
        <v>0.25</v>
      </c>
      <c r="AN36" s="128">
        <v>0.48958333333333331</v>
      </c>
      <c r="AO36" s="128">
        <v>0.25</v>
      </c>
      <c r="AP36" s="128">
        <v>0.48958333333333331</v>
      </c>
      <c r="AQ36" s="128">
        <v>0.25</v>
      </c>
      <c r="AR36" s="128">
        <v>0.48958333333333331</v>
      </c>
      <c r="AS36" s="128">
        <v>0.25</v>
      </c>
      <c r="AT36" s="128">
        <v>0.48958333333333331</v>
      </c>
      <c r="AU36" s="128">
        <v>0.25</v>
      </c>
      <c r="AV36" s="128">
        <v>0.48958333333333331</v>
      </c>
      <c r="AW36" s="128">
        <v>0.25</v>
      </c>
      <c r="AX36" s="128">
        <v>0.48958333333333331</v>
      </c>
      <c r="AY36" s="128">
        <v>0.25</v>
      </c>
      <c r="AZ36" s="128">
        <v>0.48958333333333331</v>
      </c>
      <c r="BA36" s="128">
        <v>0.25</v>
      </c>
      <c r="BB36" s="127"/>
      <c r="BC36" s="127"/>
      <c r="BD36" s="127"/>
      <c r="BE36" s="127"/>
      <c r="BF36" s="127"/>
      <c r="BG36" s="127"/>
      <c r="BH36" s="127"/>
      <c r="BI36" s="127"/>
      <c r="BJ36" s="181" t="s">
        <v>126</v>
      </c>
      <c r="BK36" s="182"/>
      <c r="BL36" s="181">
        <v>26</v>
      </c>
    </row>
    <row r="37" spans="1:64" x14ac:dyDescent="0.25">
      <c r="A37" s="127">
        <v>5</v>
      </c>
      <c r="B37" s="128">
        <v>0.51041666666666663</v>
      </c>
      <c r="C37" s="128">
        <v>0.27083333333333331</v>
      </c>
      <c r="D37" s="128">
        <v>0.51041666666666663</v>
      </c>
      <c r="E37" s="128">
        <v>0.27083333333333331</v>
      </c>
      <c r="F37" s="128">
        <v>0.51041666666666663</v>
      </c>
      <c r="G37" s="128">
        <v>0.27083333333333331</v>
      </c>
      <c r="H37" s="128">
        <v>0.51041666666666663</v>
      </c>
      <c r="I37" s="128">
        <v>0.27083333333333331</v>
      </c>
      <c r="J37" s="128">
        <v>0.51041666666666663</v>
      </c>
      <c r="K37" s="128">
        <v>0.27083333333333331</v>
      </c>
      <c r="L37" s="128">
        <v>0.51041666666666663</v>
      </c>
      <c r="M37" s="128">
        <v>0.27083333333333331</v>
      </c>
      <c r="N37" s="128">
        <v>0.51041666666666663</v>
      </c>
      <c r="O37" s="128">
        <v>0.27083333333333331</v>
      </c>
      <c r="P37" s="128">
        <v>0.51041666666666663</v>
      </c>
      <c r="Q37" s="128">
        <v>0.27083333333333331</v>
      </c>
      <c r="R37" s="128">
        <v>0.51041666666666663</v>
      </c>
      <c r="S37" s="128">
        <v>0.27083333333333331</v>
      </c>
      <c r="T37" s="128">
        <v>0.51041666666666663</v>
      </c>
      <c r="U37" s="128">
        <v>0.27083333333333331</v>
      </c>
      <c r="V37" s="128">
        <v>0.51041666666666663</v>
      </c>
      <c r="W37" s="128">
        <v>0.27083333333333331</v>
      </c>
      <c r="X37" s="128">
        <v>0.51041666666666663</v>
      </c>
      <c r="Y37" s="128">
        <v>0.27083333333333331</v>
      </c>
      <c r="Z37" s="128">
        <v>0.51041666666666663</v>
      </c>
      <c r="AA37" s="128">
        <v>0.27083333333333331</v>
      </c>
      <c r="AB37" s="128">
        <v>0.51041666666666663</v>
      </c>
      <c r="AC37" s="128">
        <v>0.27083333333333331</v>
      </c>
      <c r="AD37" s="128">
        <v>0.51041666666666663</v>
      </c>
      <c r="AE37" s="128">
        <v>0.27083333333333331</v>
      </c>
      <c r="AF37" s="128">
        <v>0.51041666666666663</v>
      </c>
      <c r="AG37" s="128">
        <v>0.27083333333333331</v>
      </c>
      <c r="AH37" s="128">
        <v>0.51041666666666663</v>
      </c>
      <c r="AI37" s="128">
        <v>0.27083333333333331</v>
      </c>
      <c r="AJ37" s="128">
        <v>0.51041666666666663</v>
      </c>
      <c r="AK37" s="128">
        <v>0.27083333333333331</v>
      </c>
      <c r="AL37" s="128">
        <v>0.51041666666666663</v>
      </c>
      <c r="AM37" s="128">
        <v>0.27083333333333331</v>
      </c>
      <c r="AN37" s="128">
        <v>0.51041666666666663</v>
      </c>
      <c r="AO37" s="128">
        <v>0.27083333333333331</v>
      </c>
      <c r="AP37" s="128">
        <v>0.51041666666666663</v>
      </c>
      <c r="AQ37" s="128">
        <v>0.27083333333333331</v>
      </c>
      <c r="AR37" s="128">
        <v>0.51041666666666663</v>
      </c>
      <c r="AS37" s="128">
        <v>0.27083333333333331</v>
      </c>
      <c r="AT37" s="128">
        <v>0.51041666666666663</v>
      </c>
      <c r="AU37" s="128">
        <v>0.27083333333333331</v>
      </c>
      <c r="AV37" s="128">
        <v>0.51041666666666663</v>
      </c>
      <c r="AW37" s="128">
        <v>0.27083333333333331</v>
      </c>
      <c r="AX37" s="128">
        <v>0.51041666666666663</v>
      </c>
      <c r="AY37" s="128">
        <v>0.27083333333333331</v>
      </c>
      <c r="AZ37" s="128">
        <v>0.51041666666666663</v>
      </c>
      <c r="BA37" s="128">
        <v>0.27083333333333331</v>
      </c>
      <c r="BB37" s="128"/>
      <c r="BC37" s="128"/>
      <c r="BD37" s="128"/>
      <c r="BE37" s="128"/>
      <c r="BF37" s="128"/>
      <c r="BG37" s="128"/>
      <c r="BH37" s="128"/>
      <c r="BI37" s="128"/>
      <c r="BJ37" s="181" t="s">
        <v>126</v>
      </c>
      <c r="BK37" s="182">
        <v>2144</v>
      </c>
      <c r="BL37" s="181">
        <v>26</v>
      </c>
    </row>
    <row r="38" spans="1:64" x14ac:dyDescent="0.25">
      <c r="A38" s="130">
        <v>6</v>
      </c>
      <c r="B38" s="131">
        <v>0.5625</v>
      </c>
      <c r="C38" s="131">
        <v>0.29166666666666669</v>
      </c>
      <c r="D38" s="131">
        <v>0.5625</v>
      </c>
      <c r="E38" s="131">
        <v>0.29166666666666669</v>
      </c>
      <c r="F38" s="131">
        <v>0.5625</v>
      </c>
      <c r="G38" s="131">
        <v>0.29166666666666669</v>
      </c>
      <c r="H38" s="131">
        <v>0.5625</v>
      </c>
      <c r="I38" s="131">
        <v>0.29166666666666669</v>
      </c>
      <c r="J38" s="131">
        <v>0.5625</v>
      </c>
      <c r="K38" s="131">
        <v>0.29166666666666669</v>
      </c>
      <c r="L38" s="131">
        <v>0.5625</v>
      </c>
      <c r="M38" s="131">
        <v>0.29166666666666669</v>
      </c>
      <c r="N38" s="131">
        <v>0.5625</v>
      </c>
      <c r="O38" s="131">
        <v>0.29166666666666669</v>
      </c>
      <c r="P38" s="131">
        <v>0.5625</v>
      </c>
      <c r="Q38" s="131">
        <v>0.29166666666666669</v>
      </c>
      <c r="R38" s="131">
        <v>0.5625</v>
      </c>
      <c r="S38" s="131">
        <v>0.29166666666666669</v>
      </c>
      <c r="T38" s="131">
        <v>0.5625</v>
      </c>
      <c r="U38" s="131">
        <v>0.29166666666666669</v>
      </c>
      <c r="V38" s="253">
        <v>0.5625</v>
      </c>
      <c r="W38" s="253">
        <v>0.29166666666666669</v>
      </c>
      <c r="X38" s="253">
        <v>0.5625</v>
      </c>
      <c r="Y38" s="253">
        <v>0.29166666666666669</v>
      </c>
      <c r="Z38" s="253">
        <v>0.5625</v>
      </c>
      <c r="AA38" s="253">
        <v>0.29166666666666669</v>
      </c>
      <c r="AB38" s="253">
        <v>0.5625</v>
      </c>
      <c r="AC38" s="253">
        <v>0.29166666666666669</v>
      </c>
      <c r="AD38" s="253">
        <v>0.5625</v>
      </c>
      <c r="AE38" s="253">
        <v>0.29166666666666669</v>
      </c>
      <c r="AF38" s="253">
        <v>0.5625</v>
      </c>
      <c r="AG38" s="253">
        <v>0.29166666666666669</v>
      </c>
      <c r="AH38" s="253">
        <v>0.5625</v>
      </c>
      <c r="AI38" s="253">
        <v>0.29166666666666669</v>
      </c>
      <c r="AJ38" s="253">
        <v>0.5625</v>
      </c>
      <c r="AK38" s="253">
        <v>0.29166666666666669</v>
      </c>
      <c r="AL38" s="253">
        <v>0.5625</v>
      </c>
      <c r="AM38" s="253">
        <v>0.29166666666666669</v>
      </c>
      <c r="AN38" s="253">
        <v>0.5625</v>
      </c>
      <c r="AO38" s="253">
        <v>0.29166666666666669</v>
      </c>
      <c r="AP38" s="253">
        <v>0.5625</v>
      </c>
      <c r="AQ38" s="253">
        <v>0.29166666666666669</v>
      </c>
      <c r="AR38" s="253">
        <v>0.5625</v>
      </c>
      <c r="AS38" s="253">
        <v>0.29166666666666669</v>
      </c>
      <c r="AT38" s="253">
        <v>0.5625</v>
      </c>
      <c r="AU38" s="253">
        <v>0.29166666666666669</v>
      </c>
      <c r="AV38" s="253">
        <v>0.5625</v>
      </c>
      <c r="AW38" s="253">
        <v>0.29166666666666669</v>
      </c>
      <c r="AX38" s="253">
        <v>0.5625</v>
      </c>
      <c r="AY38" s="253">
        <v>0.29166666666666669</v>
      </c>
      <c r="AZ38" s="254"/>
      <c r="BA38" s="254"/>
      <c r="BB38" s="254"/>
      <c r="BC38" s="254"/>
      <c r="BD38" s="254"/>
      <c r="BE38" s="254"/>
      <c r="BF38" s="254"/>
      <c r="BG38" s="254"/>
      <c r="BH38" s="254"/>
      <c r="BI38" s="254"/>
      <c r="BJ38" s="181" t="s">
        <v>126</v>
      </c>
      <c r="BK38" s="182">
        <v>2760</v>
      </c>
      <c r="BL38" s="181">
        <v>10</v>
      </c>
    </row>
    <row r="39" spans="1:64" x14ac:dyDescent="0.25">
      <c r="A39" s="57"/>
      <c r="B39" s="58">
        <v>0.58333333333333337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</row>
    <row r="40" spans="1:64" x14ac:dyDescent="0.25">
      <c r="A40" s="57" t="s">
        <v>645</v>
      </c>
      <c r="B40" s="58">
        <v>0.625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</row>
    <row r="41" spans="1:64" x14ac:dyDescent="0.25">
      <c r="A41" s="64"/>
      <c r="B41" s="198">
        <v>0.66666666666666663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</row>
    <row r="42" spans="1:64" x14ac:dyDescent="0.25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3"/>
      <c r="BI42" s="73"/>
      <c r="BJ42" s="62" t="s">
        <v>695</v>
      </c>
      <c r="BK42" s="179"/>
      <c r="BL42" s="61">
        <f>SUM(BL29:BL41)</f>
        <v>140</v>
      </c>
    </row>
    <row r="43" spans="1:64" ht="16.5" x14ac:dyDescent="0.25">
      <c r="A43" s="67" t="str">
        <f>"- Tên tuyến:"&amp;VLOOKUP(D45,Quyhoach!$B$8:$J$257,2,0)&amp;"-"&amp;VLOOKUP(D45,Quyhoach!$B$8:$J$257,3,0)</f>
        <v>- Tên tuyến:Quảng Bình-Quảng Trị</v>
      </c>
    </row>
    <row r="44" spans="1:64" ht="16.5" x14ac:dyDescent="0.25">
      <c r="A44" s="68" t="str">
        <f>"- Bến xe đi:"&amp;VLOOKUP(D45,Quyhoach!$B$8:$J$257,4,0)&amp;";                 Bến xe đến: "&amp;VLOOKUP(D45,Quyhoach!$B$8:$J$257,5,0)</f>
        <v>- Bến xe đi:Quy Đạt;                 Bến xe đến: Lao Bảo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</row>
    <row r="45" spans="1:64" ht="16.5" x14ac:dyDescent="0.25">
      <c r="A45" s="67" t="s">
        <v>677</v>
      </c>
      <c r="D45" s="6" t="s">
        <v>133</v>
      </c>
    </row>
    <row r="46" spans="1:64" ht="16.5" x14ac:dyDescent="0.25">
      <c r="A46" s="67" t="str">
        <f>"- Hành trình tuyến:"&amp;VLOOKUP(D45,Quyhoach!$B$8:$J$257,6,0)</f>
        <v>- Hành trình tuyến:(A): BX Quy Đạt - QL1 - BX Lao Bảo</v>
      </c>
    </row>
    <row r="47" spans="1:64" ht="16.5" x14ac:dyDescent="0.25">
      <c r="A47" s="67" t="str">
        <f>"- Cự ly tuyến:"&amp;VLOOKUP(D45,Quyhoach!$B$8:$J$257,7,0)&amp;"km"</f>
        <v>- Cự ly tuyến:189km</v>
      </c>
    </row>
    <row r="48" spans="1:64" ht="16.5" x14ac:dyDescent="0.25">
      <c r="A48" s="67" t="str">
        <f>"- Tổng số chuyến xe/ngày/tháng: "&amp;VLOOKUP(D45,Quyhoach!$B$8:$J$257,8,0)</f>
        <v>- Tổng số chuyến xe/ngày/tháng: 600</v>
      </c>
      <c r="G48" s="6">
        <v>180</v>
      </c>
    </row>
    <row r="49" spans="1:61" ht="18.75" x14ac:dyDescent="0.25">
      <c r="A49" s="70"/>
    </row>
    <row r="50" spans="1:61" x14ac:dyDescent="0.25">
      <c r="A50" s="301" t="s">
        <v>637</v>
      </c>
      <c r="B50" s="71" t="s">
        <v>638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</row>
    <row r="51" spans="1:61" ht="15.75" customHeight="1" x14ac:dyDescent="0.25">
      <c r="A51" s="302"/>
      <c r="B51" s="300" t="s">
        <v>639</v>
      </c>
      <c r="C51" s="300"/>
      <c r="D51" s="300" t="s">
        <v>640</v>
      </c>
      <c r="E51" s="300"/>
      <c r="F51" s="300" t="s">
        <v>641</v>
      </c>
      <c r="G51" s="300"/>
      <c r="H51" s="300" t="s">
        <v>642</v>
      </c>
      <c r="I51" s="300"/>
      <c r="J51" s="300" t="s">
        <v>651</v>
      </c>
      <c r="K51" s="300"/>
      <c r="L51" s="300" t="s">
        <v>652</v>
      </c>
      <c r="M51" s="300"/>
      <c r="N51" s="300" t="s">
        <v>653</v>
      </c>
      <c r="O51" s="300"/>
      <c r="P51" s="300" t="s">
        <v>654</v>
      </c>
      <c r="Q51" s="300"/>
      <c r="R51" s="300" t="s">
        <v>655</v>
      </c>
      <c r="S51" s="300"/>
      <c r="T51" s="300" t="s">
        <v>656</v>
      </c>
      <c r="U51" s="300"/>
      <c r="V51" s="300" t="s">
        <v>657</v>
      </c>
      <c r="W51" s="300"/>
      <c r="X51" s="300" t="s">
        <v>658</v>
      </c>
      <c r="Y51" s="300"/>
      <c r="Z51" s="300" t="s">
        <v>659</v>
      </c>
      <c r="AA51" s="300"/>
      <c r="AB51" s="300" t="s">
        <v>660</v>
      </c>
      <c r="AC51" s="300"/>
      <c r="AD51" s="300" t="s">
        <v>661</v>
      </c>
      <c r="AE51" s="300"/>
      <c r="AF51" s="300" t="s">
        <v>662</v>
      </c>
      <c r="AG51" s="300"/>
      <c r="AH51" s="300" t="s">
        <v>663</v>
      </c>
      <c r="AI51" s="300"/>
      <c r="AJ51" s="300" t="s">
        <v>664</v>
      </c>
      <c r="AK51" s="300"/>
      <c r="AL51" s="300" t="s">
        <v>665</v>
      </c>
      <c r="AM51" s="300"/>
      <c r="AN51" s="300" t="s">
        <v>666</v>
      </c>
      <c r="AO51" s="300"/>
      <c r="AP51" s="300" t="s">
        <v>667</v>
      </c>
      <c r="AQ51" s="300"/>
      <c r="AR51" s="300" t="s">
        <v>668</v>
      </c>
      <c r="AS51" s="300"/>
      <c r="AT51" s="300" t="s">
        <v>669</v>
      </c>
      <c r="AU51" s="300"/>
      <c r="AV51" s="300" t="s">
        <v>670</v>
      </c>
      <c r="AW51" s="300"/>
      <c r="AX51" s="300" t="s">
        <v>671</v>
      </c>
      <c r="AY51" s="300"/>
      <c r="AZ51" s="300" t="s">
        <v>672</v>
      </c>
      <c r="BA51" s="300"/>
      <c r="BB51" s="300" t="s">
        <v>673</v>
      </c>
      <c r="BC51" s="300"/>
      <c r="BD51" s="300" t="s">
        <v>674</v>
      </c>
      <c r="BE51" s="300"/>
      <c r="BF51" s="300" t="s">
        <v>675</v>
      </c>
      <c r="BG51" s="300"/>
      <c r="BH51" s="300" t="s">
        <v>676</v>
      </c>
      <c r="BI51" s="300"/>
    </row>
    <row r="52" spans="1:61" ht="28.5" x14ac:dyDescent="0.25">
      <c r="A52" s="303"/>
      <c r="B52" s="169" t="s">
        <v>650</v>
      </c>
      <c r="C52" s="169" t="s">
        <v>644</v>
      </c>
      <c r="D52" s="169" t="s">
        <v>650</v>
      </c>
      <c r="E52" s="169" t="s">
        <v>644</v>
      </c>
      <c r="F52" s="169" t="s">
        <v>650</v>
      </c>
      <c r="G52" s="169" t="s">
        <v>644</v>
      </c>
      <c r="H52" s="169" t="s">
        <v>650</v>
      </c>
      <c r="I52" s="169" t="s">
        <v>644</v>
      </c>
      <c r="J52" s="169" t="s">
        <v>650</v>
      </c>
      <c r="K52" s="169" t="s">
        <v>644</v>
      </c>
      <c r="L52" s="169" t="s">
        <v>650</v>
      </c>
      <c r="M52" s="169" t="s">
        <v>644</v>
      </c>
      <c r="N52" s="169" t="s">
        <v>650</v>
      </c>
      <c r="O52" s="169" t="s">
        <v>644</v>
      </c>
      <c r="P52" s="169" t="s">
        <v>650</v>
      </c>
      <c r="Q52" s="169" t="s">
        <v>644</v>
      </c>
      <c r="R52" s="169" t="s">
        <v>650</v>
      </c>
      <c r="S52" s="169" t="s">
        <v>644</v>
      </c>
      <c r="T52" s="169" t="s">
        <v>650</v>
      </c>
      <c r="U52" s="169" t="s">
        <v>644</v>
      </c>
      <c r="V52" s="169" t="s">
        <v>650</v>
      </c>
      <c r="W52" s="169" t="s">
        <v>644</v>
      </c>
      <c r="X52" s="169" t="s">
        <v>650</v>
      </c>
      <c r="Y52" s="169" t="s">
        <v>644</v>
      </c>
      <c r="Z52" s="169" t="s">
        <v>650</v>
      </c>
      <c r="AA52" s="169" t="s">
        <v>644</v>
      </c>
      <c r="AB52" s="169" t="s">
        <v>650</v>
      </c>
      <c r="AC52" s="169" t="s">
        <v>644</v>
      </c>
      <c r="AD52" s="169" t="s">
        <v>650</v>
      </c>
      <c r="AE52" s="169" t="s">
        <v>644</v>
      </c>
      <c r="AF52" s="169" t="s">
        <v>650</v>
      </c>
      <c r="AG52" s="169" t="s">
        <v>644</v>
      </c>
      <c r="AH52" s="169" t="s">
        <v>650</v>
      </c>
      <c r="AI52" s="169" t="s">
        <v>644</v>
      </c>
      <c r="AJ52" s="169" t="s">
        <v>650</v>
      </c>
      <c r="AK52" s="169" t="s">
        <v>644</v>
      </c>
      <c r="AL52" s="169" t="s">
        <v>650</v>
      </c>
      <c r="AM52" s="169" t="s">
        <v>644</v>
      </c>
      <c r="AN52" s="169" t="s">
        <v>650</v>
      </c>
      <c r="AO52" s="169" t="s">
        <v>644</v>
      </c>
      <c r="AP52" s="169" t="s">
        <v>650</v>
      </c>
      <c r="AQ52" s="169" t="s">
        <v>644</v>
      </c>
      <c r="AR52" s="169" t="s">
        <v>650</v>
      </c>
      <c r="AS52" s="169" t="s">
        <v>644</v>
      </c>
      <c r="AT52" s="169" t="s">
        <v>650</v>
      </c>
      <c r="AU52" s="169" t="s">
        <v>644</v>
      </c>
      <c r="AV52" s="169" t="s">
        <v>650</v>
      </c>
      <c r="AW52" s="169" t="s">
        <v>644</v>
      </c>
      <c r="AX52" s="169" t="s">
        <v>650</v>
      </c>
      <c r="AY52" s="169" t="s">
        <v>644</v>
      </c>
      <c r="AZ52" s="169" t="s">
        <v>650</v>
      </c>
      <c r="BA52" s="169" t="s">
        <v>644</v>
      </c>
      <c r="BB52" s="169" t="s">
        <v>650</v>
      </c>
      <c r="BC52" s="169" t="s">
        <v>644</v>
      </c>
      <c r="BD52" s="169" t="s">
        <v>650</v>
      </c>
      <c r="BE52" s="169" t="s">
        <v>644</v>
      </c>
      <c r="BF52" s="169" t="s">
        <v>650</v>
      </c>
      <c r="BG52" s="169" t="s">
        <v>644</v>
      </c>
      <c r="BH52" s="169" t="s">
        <v>650</v>
      </c>
      <c r="BI52" s="169" t="s">
        <v>644</v>
      </c>
    </row>
    <row r="53" spans="1:61" x14ac:dyDescent="0.25">
      <c r="A53" s="61">
        <v>1</v>
      </c>
      <c r="B53" s="62">
        <v>0.29166666666666669</v>
      </c>
      <c r="C53" s="62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</row>
    <row r="54" spans="1:61" x14ac:dyDescent="0.25">
      <c r="A54" s="57">
        <v>2</v>
      </c>
      <c r="B54" s="58">
        <v>0.33333333333333331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</row>
    <row r="55" spans="1:61" x14ac:dyDescent="0.25">
      <c r="A55" s="57">
        <v>3</v>
      </c>
      <c r="B55" s="58">
        <v>0.375</v>
      </c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</row>
    <row r="56" spans="1:61" x14ac:dyDescent="0.25">
      <c r="A56" s="57">
        <v>4</v>
      </c>
      <c r="B56" s="58">
        <v>0.54166666666666663</v>
      </c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</row>
    <row r="57" spans="1:61" x14ac:dyDescent="0.25">
      <c r="A57" s="196">
        <v>5</v>
      </c>
      <c r="B57" s="197">
        <v>0.58333333333333337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  <c r="V57" s="196"/>
      <c r="W57" s="196"/>
      <c r="X57" s="196"/>
      <c r="Y57" s="196"/>
      <c r="Z57" s="196"/>
      <c r="AA57" s="196"/>
      <c r="AB57" s="196"/>
      <c r="AC57" s="196"/>
      <c r="AD57" s="196"/>
      <c r="AE57" s="196"/>
      <c r="AF57" s="196"/>
      <c r="AG57" s="196"/>
      <c r="AH57" s="196"/>
      <c r="AI57" s="196"/>
      <c r="AJ57" s="196"/>
      <c r="AK57" s="196"/>
      <c r="AL57" s="196"/>
      <c r="AM57" s="196"/>
      <c r="AN57" s="196"/>
      <c r="AO57" s="196"/>
      <c r="AP57" s="196"/>
      <c r="AQ57" s="196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</row>
    <row r="58" spans="1:61" x14ac:dyDescent="0.25">
      <c r="A58" s="64">
        <v>6</v>
      </c>
      <c r="B58" s="198">
        <v>0.625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</row>
    <row r="60" spans="1:61" ht="16.5" x14ac:dyDescent="0.25">
      <c r="A60" s="67" t="str">
        <f>"- Tên tuyến:"&amp;VLOOKUP(D62,Quyhoach!$B$8:$J$257,2,0)&amp;"-"&amp;VLOOKUP(D62,Quyhoach!$B$8:$J$257,3,0)</f>
        <v>- Tên tuyến:Quảng Bình-Quảng Trị</v>
      </c>
    </row>
    <row r="61" spans="1:61" ht="16.5" x14ac:dyDescent="0.25">
      <c r="A61" s="68" t="str">
        <f>"- Bến xe đi:"&amp;VLOOKUP(D62,Quyhoach!$B$8:$J$257,4,0)&amp;";                 Bến xe đến: "&amp;VLOOKUP(D62,Quyhoach!$B$8:$J$257,5,0)</f>
        <v>- Bến xe đi:Lệ Thủy;                 Bến xe đến: Lao Bảo</v>
      </c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</row>
    <row r="62" spans="1:61" ht="16.5" x14ac:dyDescent="0.25">
      <c r="A62" s="67" t="s">
        <v>677</v>
      </c>
      <c r="D62" s="6" t="s">
        <v>136</v>
      </c>
    </row>
    <row r="63" spans="1:61" ht="16.5" x14ac:dyDescent="0.25">
      <c r="A63" s="67" t="str">
        <f>"- Hành trình tuyến:"&amp;VLOOKUP(D62,Quyhoach!$B$8:$J$257,6,0)</f>
        <v>- Hành trình tuyến:BX Lệ Thủy - QL1 - BX Lao Bảo &lt;A&gt;</v>
      </c>
    </row>
    <row r="64" spans="1:61" ht="16.5" x14ac:dyDescent="0.25">
      <c r="A64" s="67" t="str">
        <f>"- Cự ly tuyến:"&amp;VLOOKUP(D62,Quyhoach!$B$8:$J$257,7,0)&amp;"km"</f>
        <v>- Cự ly tuyến:189km</v>
      </c>
    </row>
    <row r="65" spans="1:64" ht="16.5" x14ac:dyDescent="0.25">
      <c r="A65" s="67" t="str">
        <f>"- Tổng số chuyến xe/ngày/tháng: "&amp;VLOOKUP(D62,Quyhoach!$B$8:$J$257,8,0)</f>
        <v>- Tổng số chuyến xe/ngày/tháng: 120</v>
      </c>
    </row>
    <row r="66" spans="1:64" ht="18.75" x14ac:dyDescent="0.25">
      <c r="A66" s="70"/>
    </row>
    <row r="67" spans="1:64" x14ac:dyDescent="0.25">
      <c r="A67" s="301" t="s">
        <v>637</v>
      </c>
      <c r="B67" s="71" t="s">
        <v>638</v>
      </c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</row>
    <row r="68" spans="1:64" ht="15.75" customHeight="1" x14ac:dyDescent="0.25">
      <c r="A68" s="302"/>
      <c r="B68" s="300" t="s">
        <v>639</v>
      </c>
      <c r="C68" s="300"/>
      <c r="D68" s="300" t="s">
        <v>640</v>
      </c>
      <c r="E68" s="300"/>
      <c r="F68" s="300" t="s">
        <v>641</v>
      </c>
      <c r="G68" s="300"/>
      <c r="H68" s="300" t="s">
        <v>642</v>
      </c>
      <c r="I68" s="300"/>
      <c r="J68" s="300" t="s">
        <v>651</v>
      </c>
      <c r="K68" s="300"/>
      <c r="L68" s="300" t="s">
        <v>652</v>
      </c>
      <c r="M68" s="300"/>
      <c r="N68" s="300" t="s">
        <v>653</v>
      </c>
      <c r="O68" s="300"/>
      <c r="P68" s="300" t="s">
        <v>654</v>
      </c>
      <c r="Q68" s="300"/>
      <c r="R68" s="300" t="s">
        <v>655</v>
      </c>
      <c r="S68" s="300"/>
      <c r="T68" s="300" t="s">
        <v>656</v>
      </c>
      <c r="U68" s="300"/>
      <c r="V68" s="300" t="s">
        <v>657</v>
      </c>
      <c r="W68" s="300"/>
      <c r="X68" s="300" t="s">
        <v>658</v>
      </c>
      <c r="Y68" s="300"/>
      <c r="Z68" s="300" t="s">
        <v>659</v>
      </c>
      <c r="AA68" s="300"/>
      <c r="AB68" s="300" t="s">
        <v>660</v>
      </c>
      <c r="AC68" s="300"/>
      <c r="AD68" s="300" t="s">
        <v>661</v>
      </c>
      <c r="AE68" s="300"/>
      <c r="AF68" s="300" t="s">
        <v>662</v>
      </c>
      <c r="AG68" s="300"/>
      <c r="AH68" s="300" t="s">
        <v>663</v>
      </c>
      <c r="AI68" s="300"/>
      <c r="AJ68" s="300" t="s">
        <v>664</v>
      </c>
      <c r="AK68" s="300"/>
      <c r="AL68" s="300" t="s">
        <v>665</v>
      </c>
      <c r="AM68" s="300"/>
      <c r="AN68" s="300" t="s">
        <v>666</v>
      </c>
      <c r="AO68" s="300"/>
      <c r="AP68" s="300" t="s">
        <v>667</v>
      </c>
      <c r="AQ68" s="300"/>
      <c r="AR68" s="300" t="s">
        <v>668</v>
      </c>
      <c r="AS68" s="300"/>
      <c r="AT68" s="300" t="s">
        <v>669</v>
      </c>
      <c r="AU68" s="300"/>
      <c r="AV68" s="300" t="s">
        <v>670</v>
      </c>
      <c r="AW68" s="300"/>
      <c r="AX68" s="300" t="s">
        <v>671</v>
      </c>
      <c r="AY68" s="300"/>
      <c r="AZ68" s="300" t="s">
        <v>672</v>
      </c>
      <c r="BA68" s="300"/>
      <c r="BB68" s="300" t="s">
        <v>673</v>
      </c>
      <c r="BC68" s="300"/>
      <c r="BD68" s="300" t="s">
        <v>674</v>
      </c>
      <c r="BE68" s="300"/>
      <c r="BF68" s="300" t="s">
        <v>675</v>
      </c>
      <c r="BG68" s="300"/>
      <c r="BH68" s="300" t="s">
        <v>676</v>
      </c>
      <c r="BI68" s="300"/>
    </row>
    <row r="69" spans="1:64" ht="28.5" x14ac:dyDescent="0.25">
      <c r="A69" s="303"/>
      <c r="B69" s="169" t="s">
        <v>650</v>
      </c>
      <c r="C69" s="169" t="s">
        <v>644</v>
      </c>
      <c r="D69" s="169" t="s">
        <v>650</v>
      </c>
      <c r="E69" s="169" t="s">
        <v>644</v>
      </c>
      <c r="F69" s="169" t="s">
        <v>650</v>
      </c>
      <c r="G69" s="169" t="s">
        <v>644</v>
      </c>
      <c r="H69" s="169" t="s">
        <v>650</v>
      </c>
      <c r="I69" s="169" t="s">
        <v>644</v>
      </c>
      <c r="J69" s="169" t="s">
        <v>650</v>
      </c>
      <c r="K69" s="169" t="s">
        <v>644</v>
      </c>
      <c r="L69" s="169" t="s">
        <v>650</v>
      </c>
      <c r="M69" s="169" t="s">
        <v>644</v>
      </c>
      <c r="N69" s="169" t="s">
        <v>650</v>
      </c>
      <c r="O69" s="169" t="s">
        <v>644</v>
      </c>
      <c r="P69" s="169" t="s">
        <v>650</v>
      </c>
      <c r="Q69" s="169" t="s">
        <v>644</v>
      </c>
      <c r="R69" s="169" t="s">
        <v>650</v>
      </c>
      <c r="S69" s="169" t="s">
        <v>644</v>
      </c>
      <c r="T69" s="169" t="s">
        <v>650</v>
      </c>
      <c r="U69" s="169" t="s">
        <v>644</v>
      </c>
      <c r="V69" s="169" t="s">
        <v>650</v>
      </c>
      <c r="W69" s="169" t="s">
        <v>644</v>
      </c>
      <c r="X69" s="169" t="s">
        <v>650</v>
      </c>
      <c r="Y69" s="169" t="s">
        <v>644</v>
      </c>
      <c r="Z69" s="169" t="s">
        <v>650</v>
      </c>
      <c r="AA69" s="169" t="s">
        <v>644</v>
      </c>
      <c r="AB69" s="169" t="s">
        <v>650</v>
      </c>
      <c r="AC69" s="169" t="s">
        <v>644</v>
      </c>
      <c r="AD69" s="169" t="s">
        <v>650</v>
      </c>
      <c r="AE69" s="169" t="s">
        <v>644</v>
      </c>
      <c r="AF69" s="169" t="s">
        <v>650</v>
      </c>
      <c r="AG69" s="169" t="s">
        <v>644</v>
      </c>
      <c r="AH69" s="169" t="s">
        <v>650</v>
      </c>
      <c r="AI69" s="169" t="s">
        <v>644</v>
      </c>
      <c r="AJ69" s="169" t="s">
        <v>650</v>
      </c>
      <c r="AK69" s="169" t="s">
        <v>644</v>
      </c>
      <c r="AL69" s="169" t="s">
        <v>650</v>
      </c>
      <c r="AM69" s="169" t="s">
        <v>644</v>
      </c>
      <c r="AN69" s="169" t="s">
        <v>650</v>
      </c>
      <c r="AO69" s="169" t="s">
        <v>644</v>
      </c>
      <c r="AP69" s="169" t="s">
        <v>650</v>
      </c>
      <c r="AQ69" s="169" t="s">
        <v>644</v>
      </c>
      <c r="AR69" s="169" t="s">
        <v>650</v>
      </c>
      <c r="AS69" s="169" t="s">
        <v>644</v>
      </c>
      <c r="AT69" s="169" t="s">
        <v>650</v>
      </c>
      <c r="AU69" s="169" t="s">
        <v>644</v>
      </c>
      <c r="AV69" s="169" t="s">
        <v>650</v>
      </c>
      <c r="AW69" s="169" t="s">
        <v>644</v>
      </c>
      <c r="AX69" s="169" t="s">
        <v>650</v>
      </c>
      <c r="AY69" s="169" t="s">
        <v>644</v>
      </c>
      <c r="AZ69" s="169" t="s">
        <v>650</v>
      </c>
      <c r="BA69" s="169" t="s">
        <v>644</v>
      </c>
      <c r="BB69" s="169" t="s">
        <v>650</v>
      </c>
      <c r="BC69" s="169" t="s">
        <v>644</v>
      </c>
      <c r="BD69" s="169" t="s">
        <v>650</v>
      </c>
      <c r="BE69" s="169" t="s">
        <v>644</v>
      </c>
      <c r="BF69" s="169" t="s">
        <v>650</v>
      </c>
      <c r="BG69" s="169" t="s">
        <v>644</v>
      </c>
      <c r="BH69" s="169" t="s">
        <v>650</v>
      </c>
      <c r="BI69" s="169" t="s">
        <v>644</v>
      </c>
      <c r="BJ69" s="169" t="s">
        <v>682</v>
      </c>
      <c r="BK69" s="177" t="s">
        <v>683</v>
      </c>
      <c r="BL69" s="169" t="s">
        <v>684</v>
      </c>
    </row>
    <row r="70" spans="1:64" x14ac:dyDescent="0.25">
      <c r="A70" s="138">
        <v>1</v>
      </c>
      <c r="B70" s="144">
        <v>0.22916666666666666</v>
      </c>
      <c r="C70" s="144">
        <v>0.41666666666666669</v>
      </c>
      <c r="D70" s="144">
        <v>0.22916666666666666</v>
      </c>
      <c r="E70" s="144">
        <v>0.41666666666666669</v>
      </c>
      <c r="F70" s="144">
        <v>0.22916666666666666</v>
      </c>
      <c r="G70" s="144">
        <v>0.41666666666666669</v>
      </c>
      <c r="H70" s="144">
        <v>0.22916666666666666</v>
      </c>
      <c r="I70" s="144">
        <v>0.41666666666666669</v>
      </c>
      <c r="J70" s="144">
        <v>0.22916666666666666</v>
      </c>
      <c r="K70" s="144">
        <v>0.41666666666666669</v>
      </c>
      <c r="L70" s="144">
        <v>0.22916666666666666</v>
      </c>
      <c r="M70" s="144">
        <v>0.41666666666666669</v>
      </c>
      <c r="N70" s="144">
        <v>0.22916666666666666</v>
      </c>
      <c r="O70" s="144">
        <v>0.41666666666666669</v>
      </c>
      <c r="P70" s="144">
        <v>0.22916666666666666</v>
      </c>
      <c r="Q70" s="144">
        <v>0.41666666666666669</v>
      </c>
      <c r="R70" s="144">
        <v>0.22916666666666666</v>
      </c>
      <c r="S70" s="144">
        <v>0.41666666666666669</v>
      </c>
      <c r="T70" s="144">
        <v>0.22916666666666666</v>
      </c>
      <c r="U70" s="144">
        <v>0.41666666666666669</v>
      </c>
      <c r="V70" s="144">
        <v>0.22916666666666666</v>
      </c>
      <c r="W70" s="144">
        <v>0.41666666666666669</v>
      </c>
      <c r="X70" s="144">
        <v>0.22916666666666666</v>
      </c>
      <c r="Y70" s="144">
        <v>0.41666666666666669</v>
      </c>
      <c r="Z70" s="144">
        <v>0.22916666666666666</v>
      </c>
      <c r="AA70" s="144">
        <v>0.41666666666666669</v>
      </c>
      <c r="AB70" s="144">
        <v>0.22916666666666666</v>
      </c>
      <c r="AC70" s="144">
        <v>0.41666666666666669</v>
      </c>
      <c r="AD70" s="144">
        <v>0.22916666666666666</v>
      </c>
      <c r="AE70" s="144">
        <v>0.41666666666666669</v>
      </c>
      <c r="AF70" s="144">
        <v>0.22916666666666666</v>
      </c>
      <c r="AG70" s="144">
        <v>0.41666666666666669</v>
      </c>
      <c r="AH70" s="144">
        <v>0.22916666666666666</v>
      </c>
      <c r="AI70" s="144">
        <v>0.41666666666666669</v>
      </c>
      <c r="AJ70" s="144">
        <v>0.22916666666666666</v>
      </c>
      <c r="AK70" s="144">
        <v>0.41666666666666669</v>
      </c>
      <c r="AL70" s="144">
        <v>0.22916666666666666</v>
      </c>
      <c r="AM70" s="144">
        <v>0.41666666666666669</v>
      </c>
      <c r="AN70" s="144">
        <v>0.22916666666666666</v>
      </c>
      <c r="AO70" s="144">
        <v>0.41666666666666669</v>
      </c>
      <c r="AP70" s="144">
        <v>0.22916666666666666</v>
      </c>
      <c r="AQ70" s="144">
        <v>0.41666666666666669</v>
      </c>
      <c r="AR70" s="144">
        <v>0.22916666666666666</v>
      </c>
      <c r="AS70" s="144">
        <v>0.41666666666666669</v>
      </c>
      <c r="AT70" s="144">
        <v>0.22916666666666666</v>
      </c>
      <c r="AU70" s="144">
        <v>0.41666666666666669</v>
      </c>
      <c r="AV70" s="144">
        <v>0.22916666666666666</v>
      </c>
      <c r="AW70" s="144">
        <v>0.41666666666666669</v>
      </c>
      <c r="AX70" s="144">
        <v>0.22916666666666666</v>
      </c>
      <c r="AY70" s="144">
        <v>0.41666666666666669</v>
      </c>
      <c r="AZ70" s="144">
        <v>0.22916666666666666</v>
      </c>
      <c r="BA70" s="144">
        <v>0.41666666666666669</v>
      </c>
      <c r="BB70" s="180"/>
      <c r="BC70" s="180"/>
      <c r="BD70" s="180"/>
      <c r="BE70" s="180"/>
      <c r="BF70" s="180"/>
      <c r="BG70" s="180"/>
      <c r="BH70" s="180"/>
      <c r="BI70" s="180"/>
      <c r="BJ70" s="59" t="s">
        <v>681</v>
      </c>
      <c r="BK70" s="183">
        <v>110</v>
      </c>
      <c r="BL70" s="59">
        <v>26</v>
      </c>
    </row>
    <row r="71" spans="1:64" x14ac:dyDescent="0.25">
      <c r="A71" s="143">
        <v>2</v>
      </c>
      <c r="B71" s="144">
        <v>0.25</v>
      </c>
      <c r="C71" s="144">
        <v>0.43402777777777773</v>
      </c>
      <c r="D71" s="144">
        <v>0.25</v>
      </c>
      <c r="E71" s="144">
        <v>0.43402777777777773</v>
      </c>
      <c r="F71" s="144">
        <v>0.25</v>
      </c>
      <c r="G71" s="144">
        <v>0.43402777777777773</v>
      </c>
      <c r="H71" s="144">
        <v>0.25</v>
      </c>
      <c r="I71" s="144">
        <v>0.43402777777777773</v>
      </c>
      <c r="J71" s="144">
        <v>0.25</v>
      </c>
      <c r="K71" s="144">
        <v>0.43402777777777773</v>
      </c>
      <c r="L71" s="144">
        <v>0.25</v>
      </c>
      <c r="M71" s="144">
        <v>0.43402777777777773</v>
      </c>
      <c r="N71" s="144">
        <v>0.25</v>
      </c>
      <c r="O71" s="144">
        <v>0.43402777777777773</v>
      </c>
      <c r="P71" s="144">
        <v>0.25</v>
      </c>
      <c r="Q71" s="144">
        <v>0.43402777777777773</v>
      </c>
      <c r="R71" s="144">
        <v>0.25</v>
      </c>
      <c r="S71" s="144">
        <v>0.43402777777777773</v>
      </c>
      <c r="T71" s="144">
        <v>0.25</v>
      </c>
      <c r="U71" s="144">
        <v>0.43402777777777773</v>
      </c>
      <c r="V71" s="144">
        <v>0.25</v>
      </c>
      <c r="W71" s="144">
        <v>0.43402777777777773</v>
      </c>
      <c r="X71" s="144">
        <v>0.25</v>
      </c>
      <c r="Y71" s="144">
        <v>0.43402777777777773</v>
      </c>
      <c r="Z71" s="144">
        <v>0.25</v>
      </c>
      <c r="AA71" s="144">
        <v>0.43402777777777773</v>
      </c>
      <c r="AB71" s="144">
        <v>0.25</v>
      </c>
      <c r="AC71" s="144">
        <v>0.43402777777777773</v>
      </c>
      <c r="AD71" s="144">
        <v>0.25</v>
      </c>
      <c r="AE71" s="144">
        <v>0.43402777777777773</v>
      </c>
      <c r="AF71" s="144">
        <v>0.25</v>
      </c>
      <c r="AG71" s="144">
        <v>0.43402777777777773</v>
      </c>
      <c r="AH71" s="144">
        <v>0.25</v>
      </c>
      <c r="AI71" s="144">
        <v>0.43402777777777773</v>
      </c>
      <c r="AJ71" s="144">
        <v>0.25</v>
      </c>
      <c r="AK71" s="144">
        <v>0.43402777777777773</v>
      </c>
      <c r="AL71" s="144">
        <v>0.25</v>
      </c>
      <c r="AM71" s="144">
        <v>0.43402777777777773</v>
      </c>
      <c r="AN71" s="144">
        <v>0.25</v>
      </c>
      <c r="AO71" s="144">
        <v>0.43402777777777773</v>
      </c>
      <c r="AP71" s="144">
        <v>0.25</v>
      </c>
      <c r="AQ71" s="144">
        <v>0.43402777777777773</v>
      </c>
      <c r="AR71" s="144">
        <v>0.25</v>
      </c>
      <c r="AS71" s="144">
        <v>0.43402777777777773</v>
      </c>
      <c r="AT71" s="144">
        <v>0.25</v>
      </c>
      <c r="AU71" s="144">
        <v>0.43402777777777773</v>
      </c>
      <c r="AV71" s="144">
        <v>0.25</v>
      </c>
      <c r="AW71" s="144">
        <v>0.43402777777777773</v>
      </c>
      <c r="AX71" s="144">
        <v>0.25</v>
      </c>
      <c r="AY71" s="144">
        <v>0.43402777777777773</v>
      </c>
      <c r="AZ71" s="144">
        <v>0.25</v>
      </c>
      <c r="BA71" s="144">
        <v>0.43402777777777773</v>
      </c>
      <c r="BB71" s="61"/>
      <c r="BC71" s="61"/>
      <c r="BD71" s="61"/>
      <c r="BE71" s="61"/>
      <c r="BF71" s="61"/>
      <c r="BG71" s="61"/>
      <c r="BH71" s="61"/>
      <c r="BI71" s="61"/>
      <c r="BJ71" s="59" t="s">
        <v>699</v>
      </c>
      <c r="BK71" s="183">
        <v>1834</v>
      </c>
      <c r="BL71" s="59">
        <v>26</v>
      </c>
    </row>
    <row r="72" spans="1:64" x14ac:dyDescent="0.25">
      <c r="A72" s="165">
        <v>3</v>
      </c>
      <c r="B72" s="166">
        <v>0.27083333333333331</v>
      </c>
      <c r="C72" s="166">
        <v>0.45833333333333331</v>
      </c>
      <c r="D72" s="166">
        <v>0.27083333333333331</v>
      </c>
      <c r="E72" s="166">
        <v>0.45833333333333331</v>
      </c>
      <c r="F72" s="166">
        <v>0.27083333333333331</v>
      </c>
      <c r="G72" s="166">
        <v>0.45833333333333331</v>
      </c>
      <c r="H72" s="166">
        <v>0.27083333333333331</v>
      </c>
      <c r="I72" s="166">
        <v>0.45833333333333331</v>
      </c>
      <c r="J72" s="166">
        <v>0.27083333333333331</v>
      </c>
      <c r="K72" s="166">
        <v>0.45833333333333331</v>
      </c>
      <c r="L72" s="166">
        <v>0.27083333333333331</v>
      </c>
      <c r="M72" s="166">
        <v>0.45833333333333331</v>
      </c>
      <c r="N72" s="166">
        <v>0.27083333333333331</v>
      </c>
      <c r="O72" s="166">
        <v>0.45833333333333331</v>
      </c>
      <c r="P72" s="166">
        <v>0.27083333333333331</v>
      </c>
      <c r="Q72" s="166">
        <v>0.45833333333333331</v>
      </c>
      <c r="R72" s="166">
        <v>0.27083333333333331</v>
      </c>
      <c r="S72" s="166">
        <v>0.45833333333333331</v>
      </c>
      <c r="T72" s="166">
        <v>0.27083333333333331</v>
      </c>
      <c r="U72" s="166">
        <v>0.45833333333333331</v>
      </c>
      <c r="V72" s="166">
        <v>0.27083333333333331</v>
      </c>
      <c r="W72" s="166">
        <v>0.45833333333333331</v>
      </c>
      <c r="X72" s="166">
        <v>0.27083333333333331</v>
      </c>
      <c r="Y72" s="166">
        <v>0.45833333333333331</v>
      </c>
      <c r="Z72" s="166">
        <v>0.27083333333333331</v>
      </c>
      <c r="AA72" s="166">
        <v>0.45833333333333331</v>
      </c>
      <c r="AB72" s="166">
        <v>0.27083333333333331</v>
      </c>
      <c r="AC72" s="166">
        <v>0.45833333333333331</v>
      </c>
      <c r="AD72" s="166">
        <v>0.27083333333333331</v>
      </c>
      <c r="AE72" s="166">
        <v>0.45833333333333331</v>
      </c>
      <c r="AF72" s="166">
        <v>0.27083333333333331</v>
      </c>
      <c r="AG72" s="166">
        <v>0.45833333333333331</v>
      </c>
      <c r="AH72" s="166">
        <v>0.27083333333333331</v>
      </c>
      <c r="AI72" s="166">
        <v>0.45833333333333331</v>
      </c>
      <c r="AJ72" s="166">
        <v>0.27083333333333331</v>
      </c>
      <c r="AK72" s="166">
        <v>0.45833333333333331</v>
      </c>
      <c r="AL72" s="166">
        <v>0.27083333333333331</v>
      </c>
      <c r="AM72" s="166">
        <v>0.45833333333333331</v>
      </c>
      <c r="AN72" s="166">
        <v>0.27083333333333331</v>
      </c>
      <c r="AO72" s="166">
        <v>0.45833333333333331</v>
      </c>
      <c r="AP72" s="166">
        <v>0.27083333333333331</v>
      </c>
      <c r="AQ72" s="166">
        <v>0.45833333333333331</v>
      </c>
      <c r="AR72" s="166">
        <v>0.27083333333333331</v>
      </c>
      <c r="AS72" s="166">
        <v>0.45833333333333331</v>
      </c>
      <c r="AT72" s="166">
        <v>0.27083333333333331</v>
      </c>
      <c r="AU72" s="166">
        <v>0.45833333333333331</v>
      </c>
      <c r="AV72" s="166">
        <v>0.27083333333333331</v>
      </c>
      <c r="AW72" s="166">
        <v>0.45833333333333331</v>
      </c>
      <c r="AX72" s="166">
        <v>0.27083333333333331</v>
      </c>
      <c r="AY72" s="166">
        <v>0.45833333333333331</v>
      </c>
      <c r="AZ72" s="166">
        <v>0.27083333333333331</v>
      </c>
      <c r="BA72" s="166">
        <v>0.45833333333333331</v>
      </c>
      <c r="BB72" s="57"/>
      <c r="BC72" s="57"/>
      <c r="BD72" s="57"/>
      <c r="BE72" s="57"/>
      <c r="BF72" s="57"/>
      <c r="BG72" s="57"/>
      <c r="BH72" s="57"/>
      <c r="BI72" s="57"/>
      <c r="BJ72" s="59" t="s">
        <v>698</v>
      </c>
      <c r="BK72" s="183">
        <v>2217</v>
      </c>
      <c r="BL72" s="59">
        <v>26</v>
      </c>
    </row>
    <row r="73" spans="1:64" s="237" customFormat="1" x14ac:dyDescent="0.25">
      <c r="A73" s="266"/>
      <c r="B73" s="251">
        <v>0.52083333333333337</v>
      </c>
      <c r="C73" s="251">
        <v>0.25</v>
      </c>
      <c r="D73" s="251">
        <v>0.52083333333333337</v>
      </c>
      <c r="E73" s="251">
        <v>0.25</v>
      </c>
      <c r="F73" s="251">
        <v>0.52083333333333337</v>
      </c>
      <c r="G73" s="251">
        <v>0.25</v>
      </c>
      <c r="H73" s="251">
        <v>0.52083333333333337</v>
      </c>
      <c r="I73" s="251">
        <v>0.25</v>
      </c>
      <c r="J73" s="251">
        <v>0.52083333333333337</v>
      </c>
      <c r="K73" s="251">
        <v>0.25</v>
      </c>
      <c r="L73" s="251">
        <v>0.52083333333333337</v>
      </c>
      <c r="M73" s="251">
        <v>0.25</v>
      </c>
      <c r="N73" s="251">
        <v>0.52083333333333337</v>
      </c>
      <c r="O73" s="251">
        <v>0.25</v>
      </c>
      <c r="P73" s="251">
        <v>0.52083333333333337</v>
      </c>
      <c r="Q73" s="251">
        <v>0.25</v>
      </c>
      <c r="R73" s="251">
        <v>0.52083333333333337</v>
      </c>
      <c r="S73" s="251">
        <v>0.25</v>
      </c>
      <c r="T73" s="251">
        <v>0.52083333333333337</v>
      </c>
      <c r="U73" s="251">
        <v>0.25</v>
      </c>
      <c r="V73" s="251">
        <v>0.52083333333333337</v>
      </c>
      <c r="W73" s="251">
        <v>0.25</v>
      </c>
      <c r="X73" s="251">
        <v>0.52083333333333337</v>
      </c>
      <c r="Y73" s="251">
        <v>0.25</v>
      </c>
      <c r="Z73" s="251">
        <v>0.52083333333333337</v>
      </c>
      <c r="AA73" s="251">
        <v>0.25</v>
      </c>
      <c r="AB73" s="251">
        <v>0.52083333333333337</v>
      </c>
      <c r="AC73" s="251">
        <v>0.25</v>
      </c>
      <c r="AD73" s="251">
        <v>0.52083333333333337</v>
      </c>
      <c r="AE73" s="251">
        <v>0.25</v>
      </c>
      <c r="AF73" s="251">
        <v>0.52083333333333337</v>
      </c>
      <c r="AG73" s="251">
        <v>0.25</v>
      </c>
      <c r="AH73" s="251">
        <v>0.52083333333333337</v>
      </c>
      <c r="AI73" s="251">
        <v>0.25</v>
      </c>
      <c r="AJ73" s="251">
        <v>0.52083333333333337</v>
      </c>
      <c r="AK73" s="251">
        <v>0.25</v>
      </c>
      <c r="AL73" s="251">
        <v>0.52083333333333337</v>
      </c>
      <c r="AM73" s="251">
        <v>0.25</v>
      </c>
      <c r="AN73" s="251">
        <v>0.52083333333333337</v>
      </c>
      <c r="AO73" s="251">
        <v>0.25</v>
      </c>
      <c r="AP73" s="251">
        <v>0.52083333333333337</v>
      </c>
      <c r="AQ73" s="251">
        <v>0.25</v>
      </c>
      <c r="AR73" s="251">
        <v>0.52083333333333337</v>
      </c>
      <c r="AS73" s="251">
        <v>0.25</v>
      </c>
      <c r="AT73" s="251">
        <v>0.52083333333333337</v>
      </c>
      <c r="AU73" s="251">
        <v>0.25</v>
      </c>
      <c r="AV73" s="251">
        <v>0.52083333333333337</v>
      </c>
      <c r="AW73" s="251">
        <v>0.25</v>
      </c>
      <c r="AX73" s="251">
        <v>0.52083333333333337</v>
      </c>
      <c r="AY73" s="251">
        <v>0.25</v>
      </c>
      <c r="AZ73" s="251">
        <v>0.52083333333333337</v>
      </c>
      <c r="BA73" s="251">
        <v>0.25</v>
      </c>
      <c r="BB73" s="235"/>
      <c r="BC73" s="235"/>
      <c r="BD73" s="235"/>
      <c r="BE73" s="235"/>
      <c r="BF73" s="233"/>
      <c r="BG73" s="233"/>
      <c r="BH73" s="233"/>
      <c r="BI73" s="233"/>
      <c r="BJ73" s="236" t="s">
        <v>126</v>
      </c>
      <c r="BK73" s="265"/>
      <c r="BL73" s="236">
        <v>26</v>
      </c>
    </row>
    <row r="74" spans="1:64" x14ac:dyDescent="0.25">
      <c r="A74" s="57" t="s">
        <v>645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</row>
    <row r="75" spans="1:64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</row>
    <row r="76" spans="1:64" x14ac:dyDescent="0.25">
      <c r="BJ76" s="62" t="s">
        <v>695</v>
      </c>
      <c r="BK76" s="179"/>
      <c r="BL76" s="61">
        <f>SUM(BL63:BL75)</f>
        <v>104</v>
      </c>
    </row>
    <row r="77" spans="1:64" ht="16.5" x14ac:dyDescent="0.25">
      <c r="A77" s="67" t="str">
        <f>"- Tên tuyến:"&amp;VLOOKUP(D79,Quyhoach!$B$8:$J$257,2,0)&amp;"-"&amp;VLOOKUP(D79,Quyhoach!$B$8:$J$257,3,0)</f>
        <v>- Tên tuyến:Quảng Bình-Quảng Trị</v>
      </c>
    </row>
    <row r="78" spans="1:64" ht="16.5" x14ac:dyDescent="0.25">
      <c r="A78" s="68" t="str">
        <f>"- Bến xe đi:"&amp;VLOOKUP(D79,Quyhoach!$B$8:$J$257,4,0)&amp;";                 Bến xe đến: "&amp;VLOOKUP(D79,Quyhoach!$B$8:$J$257,5,0)</f>
        <v>- Bến xe đi:Lệ Thủy;                 Bến xe đến: Khe Sanh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64" ht="16.5" x14ac:dyDescent="0.25">
      <c r="A79" s="67" t="s">
        <v>677</v>
      </c>
      <c r="D79" s="6" t="s">
        <v>139</v>
      </c>
    </row>
    <row r="80" spans="1:64" ht="16.5" x14ac:dyDescent="0.25">
      <c r="A80" s="67" t="str">
        <f>"- Hành trình tuyến:"&amp;VLOOKUP(D79,Quyhoach!$B$8:$J$257,6,0)</f>
        <v>- Hành trình tuyến:BX Lệ Thủy - QL1 - BX Khe Sanh &lt;A&gt;</v>
      </c>
    </row>
    <row r="81" spans="1:61" ht="16.5" x14ac:dyDescent="0.25">
      <c r="A81" s="67" t="str">
        <f>"- Cự ly tuyến:"&amp;VLOOKUP(D79,Quyhoach!$B$8:$J$257,7,0)&amp;"km"</f>
        <v>- Cự ly tuyến:189km</v>
      </c>
    </row>
    <row r="82" spans="1:61" ht="16.5" x14ac:dyDescent="0.25">
      <c r="A82" s="67" t="str">
        <f>"- Tổng số chuyến xe/ngày/tháng: "&amp;VLOOKUP(D79,Quyhoach!$B$8:$J$257,8,0)</f>
        <v>- Tổng số chuyến xe/ngày/tháng: 120</v>
      </c>
    </row>
    <row r="83" spans="1:61" ht="18.75" x14ac:dyDescent="0.25">
      <c r="A83" s="70"/>
    </row>
    <row r="84" spans="1:61" x14ac:dyDescent="0.25">
      <c r="A84" s="301" t="s">
        <v>637</v>
      </c>
      <c r="B84" s="71" t="s">
        <v>638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</row>
    <row r="85" spans="1:61" ht="15.75" customHeight="1" x14ac:dyDescent="0.25">
      <c r="A85" s="302"/>
      <c r="B85" s="300" t="s">
        <v>639</v>
      </c>
      <c r="C85" s="300"/>
      <c r="D85" s="300" t="s">
        <v>640</v>
      </c>
      <c r="E85" s="300"/>
      <c r="F85" s="300" t="s">
        <v>641</v>
      </c>
      <c r="G85" s="300"/>
      <c r="H85" s="300" t="s">
        <v>642</v>
      </c>
      <c r="I85" s="300"/>
      <c r="J85" s="300" t="s">
        <v>651</v>
      </c>
      <c r="K85" s="300"/>
      <c r="L85" s="300" t="s">
        <v>652</v>
      </c>
      <c r="M85" s="300"/>
      <c r="N85" s="300" t="s">
        <v>653</v>
      </c>
      <c r="O85" s="300"/>
      <c r="P85" s="300" t="s">
        <v>654</v>
      </c>
      <c r="Q85" s="300"/>
      <c r="R85" s="300" t="s">
        <v>655</v>
      </c>
      <c r="S85" s="300"/>
      <c r="T85" s="300" t="s">
        <v>656</v>
      </c>
      <c r="U85" s="300"/>
      <c r="V85" s="300" t="s">
        <v>657</v>
      </c>
      <c r="W85" s="300"/>
      <c r="X85" s="300" t="s">
        <v>658</v>
      </c>
      <c r="Y85" s="300"/>
      <c r="Z85" s="300" t="s">
        <v>659</v>
      </c>
      <c r="AA85" s="300"/>
      <c r="AB85" s="300" t="s">
        <v>660</v>
      </c>
      <c r="AC85" s="300"/>
      <c r="AD85" s="300" t="s">
        <v>661</v>
      </c>
      <c r="AE85" s="300"/>
      <c r="AF85" s="300" t="s">
        <v>662</v>
      </c>
      <c r="AG85" s="300"/>
      <c r="AH85" s="300" t="s">
        <v>663</v>
      </c>
      <c r="AI85" s="300"/>
      <c r="AJ85" s="300" t="s">
        <v>664</v>
      </c>
      <c r="AK85" s="300"/>
      <c r="AL85" s="300" t="s">
        <v>665</v>
      </c>
      <c r="AM85" s="300"/>
      <c r="AN85" s="300" t="s">
        <v>666</v>
      </c>
      <c r="AO85" s="300"/>
      <c r="AP85" s="300" t="s">
        <v>667</v>
      </c>
      <c r="AQ85" s="300"/>
      <c r="AR85" s="300" t="s">
        <v>668</v>
      </c>
      <c r="AS85" s="300"/>
      <c r="AT85" s="300" t="s">
        <v>669</v>
      </c>
      <c r="AU85" s="300"/>
      <c r="AV85" s="300" t="s">
        <v>670</v>
      </c>
      <c r="AW85" s="300"/>
      <c r="AX85" s="300" t="s">
        <v>671</v>
      </c>
      <c r="AY85" s="300"/>
      <c r="AZ85" s="300" t="s">
        <v>672</v>
      </c>
      <c r="BA85" s="300"/>
      <c r="BB85" s="300" t="s">
        <v>673</v>
      </c>
      <c r="BC85" s="300"/>
      <c r="BD85" s="300" t="s">
        <v>674</v>
      </c>
      <c r="BE85" s="300"/>
      <c r="BF85" s="300" t="s">
        <v>675</v>
      </c>
      <c r="BG85" s="300"/>
      <c r="BH85" s="300" t="s">
        <v>676</v>
      </c>
      <c r="BI85" s="300"/>
    </row>
    <row r="86" spans="1:61" ht="28.5" x14ac:dyDescent="0.25">
      <c r="A86" s="303"/>
      <c r="B86" s="169" t="s">
        <v>650</v>
      </c>
      <c r="C86" s="169" t="s">
        <v>644</v>
      </c>
      <c r="D86" s="169" t="s">
        <v>650</v>
      </c>
      <c r="E86" s="169" t="s">
        <v>644</v>
      </c>
      <c r="F86" s="169" t="s">
        <v>650</v>
      </c>
      <c r="G86" s="169" t="s">
        <v>644</v>
      </c>
      <c r="H86" s="169" t="s">
        <v>650</v>
      </c>
      <c r="I86" s="169" t="s">
        <v>644</v>
      </c>
      <c r="J86" s="169" t="s">
        <v>650</v>
      </c>
      <c r="K86" s="169" t="s">
        <v>644</v>
      </c>
      <c r="L86" s="169" t="s">
        <v>650</v>
      </c>
      <c r="M86" s="169" t="s">
        <v>644</v>
      </c>
      <c r="N86" s="169" t="s">
        <v>650</v>
      </c>
      <c r="O86" s="169" t="s">
        <v>644</v>
      </c>
      <c r="P86" s="169" t="s">
        <v>650</v>
      </c>
      <c r="Q86" s="169" t="s">
        <v>644</v>
      </c>
      <c r="R86" s="169" t="s">
        <v>650</v>
      </c>
      <c r="S86" s="169" t="s">
        <v>644</v>
      </c>
      <c r="T86" s="169" t="s">
        <v>650</v>
      </c>
      <c r="U86" s="169" t="s">
        <v>644</v>
      </c>
      <c r="V86" s="169" t="s">
        <v>650</v>
      </c>
      <c r="W86" s="169" t="s">
        <v>644</v>
      </c>
      <c r="X86" s="169" t="s">
        <v>650</v>
      </c>
      <c r="Y86" s="169" t="s">
        <v>644</v>
      </c>
      <c r="Z86" s="169" t="s">
        <v>650</v>
      </c>
      <c r="AA86" s="169" t="s">
        <v>644</v>
      </c>
      <c r="AB86" s="169" t="s">
        <v>650</v>
      </c>
      <c r="AC86" s="169" t="s">
        <v>644</v>
      </c>
      <c r="AD86" s="169" t="s">
        <v>650</v>
      </c>
      <c r="AE86" s="169" t="s">
        <v>644</v>
      </c>
      <c r="AF86" s="169" t="s">
        <v>650</v>
      </c>
      <c r="AG86" s="169" t="s">
        <v>644</v>
      </c>
      <c r="AH86" s="169" t="s">
        <v>650</v>
      </c>
      <c r="AI86" s="169" t="s">
        <v>644</v>
      </c>
      <c r="AJ86" s="169" t="s">
        <v>650</v>
      </c>
      <c r="AK86" s="169" t="s">
        <v>644</v>
      </c>
      <c r="AL86" s="169" t="s">
        <v>650</v>
      </c>
      <c r="AM86" s="169" t="s">
        <v>644</v>
      </c>
      <c r="AN86" s="169" t="s">
        <v>650</v>
      </c>
      <c r="AO86" s="169" t="s">
        <v>644</v>
      </c>
      <c r="AP86" s="169" t="s">
        <v>650</v>
      </c>
      <c r="AQ86" s="169" t="s">
        <v>644</v>
      </c>
      <c r="AR86" s="169" t="s">
        <v>650</v>
      </c>
      <c r="AS86" s="169" t="s">
        <v>644</v>
      </c>
      <c r="AT86" s="169" t="s">
        <v>650</v>
      </c>
      <c r="AU86" s="169" t="s">
        <v>644</v>
      </c>
      <c r="AV86" s="169" t="s">
        <v>650</v>
      </c>
      <c r="AW86" s="169" t="s">
        <v>644</v>
      </c>
      <c r="AX86" s="169" t="s">
        <v>650</v>
      </c>
      <c r="AY86" s="169" t="s">
        <v>644</v>
      </c>
      <c r="AZ86" s="169" t="s">
        <v>650</v>
      </c>
      <c r="BA86" s="169" t="s">
        <v>644</v>
      </c>
      <c r="BB86" s="169" t="s">
        <v>650</v>
      </c>
      <c r="BC86" s="169" t="s">
        <v>644</v>
      </c>
      <c r="BD86" s="169" t="s">
        <v>650</v>
      </c>
      <c r="BE86" s="169" t="s">
        <v>644</v>
      </c>
      <c r="BF86" s="169" t="s">
        <v>650</v>
      </c>
      <c r="BG86" s="169" t="s">
        <v>644</v>
      </c>
      <c r="BH86" s="169" t="s">
        <v>650</v>
      </c>
      <c r="BI86" s="169" t="s">
        <v>644</v>
      </c>
    </row>
    <row r="87" spans="1:61" x14ac:dyDescent="0.25">
      <c r="A87" s="61">
        <v>1</v>
      </c>
      <c r="B87" s="62">
        <v>0.29166666666666669</v>
      </c>
      <c r="C87" s="62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</row>
    <row r="88" spans="1:61" x14ac:dyDescent="0.25">
      <c r="A88" s="57">
        <v>2</v>
      </c>
      <c r="B88" s="58">
        <v>0.33333333333333331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</row>
    <row r="89" spans="1:61" x14ac:dyDescent="0.25">
      <c r="A89" s="57">
        <v>3</v>
      </c>
      <c r="B89" s="58">
        <v>0.60416666666666663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</row>
    <row r="90" spans="1:61" x14ac:dyDescent="0.25">
      <c r="A90" s="57">
        <v>4</v>
      </c>
      <c r="B90" s="58">
        <v>0.64583333333333337</v>
      </c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</row>
    <row r="91" spans="1:61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</row>
    <row r="93" spans="1:61" ht="16.5" x14ac:dyDescent="0.25">
      <c r="A93" s="67" t="str">
        <f>"- Tên tuyến:"&amp;VLOOKUP(D95,Quyhoach!$B$8:$J$257,2,0)&amp;"-"&amp;VLOOKUP(D95,Quyhoach!$B$8:$J$257,3,0)</f>
        <v>- Tên tuyến:Quảng Bình-Quảng Trị</v>
      </c>
    </row>
    <row r="94" spans="1:61" ht="16.5" x14ac:dyDescent="0.25">
      <c r="A94" s="68" t="str">
        <f>"- Bến xe đi:"&amp;VLOOKUP(D95,Quyhoach!$B$8:$J$257,4,0)&amp;";                 Bến xe đến: "&amp;VLOOKUP(D95,Quyhoach!$B$8:$J$257,5,0)</f>
        <v>- Bến xe đi:Đồng Lê;                 Bến xe đến: Lao Bảo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</row>
    <row r="95" spans="1:61" ht="16.5" x14ac:dyDescent="0.25">
      <c r="A95" s="67" t="s">
        <v>677</v>
      </c>
      <c r="D95" s="6" t="s">
        <v>457</v>
      </c>
    </row>
    <row r="96" spans="1:61" ht="16.5" x14ac:dyDescent="0.25">
      <c r="A96" s="67" t="str">
        <f>"- Hành trình tuyến:"&amp;VLOOKUP(D95,Quyhoach!$B$8:$J$257,6,0)</f>
        <v>- Hành trình tuyến:BX Đồng Lê - QL12 - QL1 - BX Lao Bảo &lt;A&gt;</v>
      </c>
    </row>
    <row r="97" spans="1:64" ht="16.5" x14ac:dyDescent="0.25">
      <c r="A97" s="67" t="str">
        <f>"- Cự ly tuyến:"&amp;VLOOKUP(D95,Quyhoach!$B$8:$J$257,7,0)&amp;"km"</f>
        <v>- Cự ly tuyến:189km</v>
      </c>
    </row>
    <row r="98" spans="1:64" ht="16.5" x14ac:dyDescent="0.25">
      <c r="A98" s="67" t="str">
        <f>"- Tổng số chuyến xe/ngày/tháng: "&amp;VLOOKUP(D95,Quyhoach!$B$8:$J$257,8,0)</f>
        <v>- Tổng số chuyến xe/ngày/tháng: 180</v>
      </c>
    </row>
    <row r="99" spans="1:64" ht="18.75" x14ac:dyDescent="0.25">
      <c r="A99" s="70"/>
    </row>
    <row r="100" spans="1:64" x14ac:dyDescent="0.25">
      <c r="A100" s="301" t="s">
        <v>637</v>
      </c>
      <c r="B100" s="71" t="s">
        <v>638</v>
      </c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</row>
    <row r="101" spans="1:64" ht="15.75" customHeight="1" x14ac:dyDescent="0.25">
      <c r="A101" s="302"/>
      <c r="B101" s="300" t="s">
        <v>639</v>
      </c>
      <c r="C101" s="300"/>
      <c r="D101" s="300" t="s">
        <v>640</v>
      </c>
      <c r="E101" s="300"/>
      <c r="F101" s="300" t="s">
        <v>641</v>
      </c>
      <c r="G101" s="300"/>
      <c r="H101" s="300" t="s">
        <v>642</v>
      </c>
      <c r="I101" s="300"/>
      <c r="J101" s="300" t="s">
        <v>651</v>
      </c>
      <c r="K101" s="300"/>
      <c r="L101" s="300" t="s">
        <v>652</v>
      </c>
      <c r="M101" s="300"/>
      <c r="N101" s="300" t="s">
        <v>653</v>
      </c>
      <c r="O101" s="300"/>
      <c r="P101" s="300" t="s">
        <v>654</v>
      </c>
      <c r="Q101" s="300"/>
      <c r="R101" s="300" t="s">
        <v>655</v>
      </c>
      <c r="S101" s="300"/>
      <c r="T101" s="300" t="s">
        <v>656</v>
      </c>
      <c r="U101" s="300"/>
      <c r="V101" s="300" t="s">
        <v>657</v>
      </c>
      <c r="W101" s="300"/>
      <c r="X101" s="300" t="s">
        <v>658</v>
      </c>
      <c r="Y101" s="300"/>
      <c r="Z101" s="300" t="s">
        <v>659</v>
      </c>
      <c r="AA101" s="300"/>
      <c r="AB101" s="300" t="s">
        <v>660</v>
      </c>
      <c r="AC101" s="300"/>
      <c r="AD101" s="300" t="s">
        <v>661</v>
      </c>
      <c r="AE101" s="300"/>
      <c r="AF101" s="300" t="s">
        <v>662</v>
      </c>
      <c r="AG101" s="300"/>
      <c r="AH101" s="300" t="s">
        <v>663</v>
      </c>
      <c r="AI101" s="300"/>
      <c r="AJ101" s="300" t="s">
        <v>664</v>
      </c>
      <c r="AK101" s="300"/>
      <c r="AL101" s="300" t="s">
        <v>665</v>
      </c>
      <c r="AM101" s="300"/>
      <c r="AN101" s="300" t="s">
        <v>666</v>
      </c>
      <c r="AO101" s="300"/>
      <c r="AP101" s="300" t="s">
        <v>667</v>
      </c>
      <c r="AQ101" s="300"/>
      <c r="AR101" s="300" t="s">
        <v>668</v>
      </c>
      <c r="AS101" s="300"/>
      <c r="AT101" s="300" t="s">
        <v>669</v>
      </c>
      <c r="AU101" s="300"/>
      <c r="AV101" s="300" t="s">
        <v>670</v>
      </c>
      <c r="AW101" s="300"/>
      <c r="AX101" s="300" t="s">
        <v>671</v>
      </c>
      <c r="AY101" s="300"/>
      <c r="AZ101" s="300" t="s">
        <v>672</v>
      </c>
      <c r="BA101" s="300"/>
      <c r="BB101" s="300" t="s">
        <v>673</v>
      </c>
      <c r="BC101" s="300"/>
      <c r="BD101" s="300" t="s">
        <v>674</v>
      </c>
      <c r="BE101" s="300"/>
      <c r="BF101" s="300" t="s">
        <v>675</v>
      </c>
      <c r="BG101" s="300"/>
      <c r="BH101" s="300" t="s">
        <v>676</v>
      </c>
      <c r="BI101" s="300"/>
    </row>
    <row r="102" spans="1:64" ht="28.5" x14ac:dyDescent="0.25">
      <c r="A102" s="303"/>
      <c r="B102" s="169" t="s">
        <v>650</v>
      </c>
      <c r="C102" s="169" t="s">
        <v>644</v>
      </c>
      <c r="D102" s="169" t="s">
        <v>650</v>
      </c>
      <c r="E102" s="169" t="s">
        <v>644</v>
      </c>
      <c r="F102" s="169" t="s">
        <v>650</v>
      </c>
      <c r="G102" s="169" t="s">
        <v>644</v>
      </c>
      <c r="H102" s="169" t="s">
        <v>650</v>
      </c>
      <c r="I102" s="169" t="s">
        <v>644</v>
      </c>
      <c r="J102" s="169" t="s">
        <v>650</v>
      </c>
      <c r="K102" s="169" t="s">
        <v>644</v>
      </c>
      <c r="L102" s="169" t="s">
        <v>650</v>
      </c>
      <c r="M102" s="169" t="s">
        <v>644</v>
      </c>
      <c r="N102" s="169" t="s">
        <v>650</v>
      </c>
      <c r="O102" s="169" t="s">
        <v>644</v>
      </c>
      <c r="P102" s="169" t="s">
        <v>650</v>
      </c>
      <c r="Q102" s="169" t="s">
        <v>644</v>
      </c>
      <c r="R102" s="169" t="s">
        <v>650</v>
      </c>
      <c r="S102" s="169" t="s">
        <v>644</v>
      </c>
      <c r="T102" s="169" t="s">
        <v>650</v>
      </c>
      <c r="U102" s="169" t="s">
        <v>644</v>
      </c>
      <c r="V102" s="169" t="s">
        <v>650</v>
      </c>
      <c r="W102" s="169" t="s">
        <v>644</v>
      </c>
      <c r="X102" s="169" t="s">
        <v>650</v>
      </c>
      <c r="Y102" s="169" t="s">
        <v>644</v>
      </c>
      <c r="Z102" s="169" t="s">
        <v>650</v>
      </c>
      <c r="AA102" s="169" t="s">
        <v>644</v>
      </c>
      <c r="AB102" s="169" t="s">
        <v>650</v>
      </c>
      <c r="AC102" s="169" t="s">
        <v>644</v>
      </c>
      <c r="AD102" s="169" t="s">
        <v>650</v>
      </c>
      <c r="AE102" s="169" t="s">
        <v>644</v>
      </c>
      <c r="AF102" s="169" t="s">
        <v>650</v>
      </c>
      <c r="AG102" s="169" t="s">
        <v>644</v>
      </c>
      <c r="AH102" s="169" t="s">
        <v>650</v>
      </c>
      <c r="AI102" s="169" t="s">
        <v>644</v>
      </c>
      <c r="AJ102" s="169" t="s">
        <v>650</v>
      </c>
      <c r="AK102" s="169" t="s">
        <v>644</v>
      </c>
      <c r="AL102" s="169" t="s">
        <v>650</v>
      </c>
      <c r="AM102" s="169" t="s">
        <v>644</v>
      </c>
      <c r="AN102" s="169" t="s">
        <v>650</v>
      </c>
      <c r="AO102" s="169" t="s">
        <v>644</v>
      </c>
      <c r="AP102" s="169" t="s">
        <v>650</v>
      </c>
      <c r="AQ102" s="169" t="s">
        <v>644</v>
      </c>
      <c r="AR102" s="169" t="s">
        <v>650</v>
      </c>
      <c r="AS102" s="169" t="s">
        <v>644</v>
      </c>
      <c r="AT102" s="169" t="s">
        <v>650</v>
      </c>
      <c r="AU102" s="169" t="s">
        <v>644</v>
      </c>
      <c r="AV102" s="169" t="s">
        <v>650</v>
      </c>
      <c r="AW102" s="169" t="s">
        <v>644</v>
      </c>
      <c r="AX102" s="169" t="s">
        <v>650</v>
      </c>
      <c r="AY102" s="169" t="s">
        <v>644</v>
      </c>
      <c r="AZ102" s="169" t="s">
        <v>650</v>
      </c>
      <c r="BA102" s="169" t="s">
        <v>644</v>
      </c>
      <c r="BB102" s="169" t="s">
        <v>650</v>
      </c>
      <c r="BC102" s="169" t="s">
        <v>644</v>
      </c>
      <c r="BD102" s="169" t="s">
        <v>650</v>
      </c>
      <c r="BE102" s="169" t="s">
        <v>644</v>
      </c>
      <c r="BF102" s="169" t="s">
        <v>650</v>
      </c>
      <c r="BG102" s="169" t="s">
        <v>644</v>
      </c>
      <c r="BH102" s="169" t="s">
        <v>650</v>
      </c>
      <c r="BI102" s="169" t="s">
        <v>644</v>
      </c>
      <c r="BJ102" s="169" t="s">
        <v>682</v>
      </c>
      <c r="BK102" s="177" t="s">
        <v>683</v>
      </c>
      <c r="BL102" s="169" t="s">
        <v>684</v>
      </c>
    </row>
    <row r="103" spans="1:64" x14ac:dyDescent="0.25">
      <c r="A103" s="127">
        <v>1</v>
      </c>
      <c r="B103" s="252"/>
      <c r="C103" s="132"/>
      <c r="D103" s="128">
        <v>0.49652777777777773</v>
      </c>
      <c r="E103" s="128">
        <v>0.25</v>
      </c>
      <c r="F103" s="132"/>
      <c r="G103" s="132"/>
      <c r="H103" s="128">
        <v>0.49652777777777773</v>
      </c>
      <c r="I103" s="128">
        <v>0.25</v>
      </c>
      <c r="J103" s="127"/>
      <c r="K103" s="127"/>
      <c r="L103" s="128">
        <v>0.49652777777777773</v>
      </c>
      <c r="M103" s="128">
        <v>0.25</v>
      </c>
      <c r="N103" s="127"/>
      <c r="O103" s="127"/>
      <c r="P103" s="128">
        <v>0.49652777777777773</v>
      </c>
      <c r="Q103" s="128">
        <v>0.25</v>
      </c>
      <c r="R103" s="127"/>
      <c r="S103" s="127"/>
      <c r="T103" s="128">
        <v>0.49652777777777773</v>
      </c>
      <c r="U103" s="128">
        <v>0.25</v>
      </c>
      <c r="V103" s="127"/>
      <c r="W103" s="127"/>
      <c r="X103" s="128">
        <v>0.49652777777777773</v>
      </c>
      <c r="Y103" s="128">
        <v>0.25</v>
      </c>
      <c r="Z103" s="127"/>
      <c r="AA103" s="127"/>
      <c r="AB103" s="128">
        <v>0.49652777777777773</v>
      </c>
      <c r="AC103" s="128">
        <v>0.25</v>
      </c>
      <c r="AD103" s="127"/>
      <c r="AE103" s="127"/>
      <c r="AF103" s="128">
        <v>0.49652777777777773</v>
      </c>
      <c r="AG103" s="128">
        <v>0.25</v>
      </c>
      <c r="AH103" s="127"/>
      <c r="AI103" s="127"/>
      <c r="AJ103" s="128">
        <v>0.49652777777777773</v>
      </c>
      <c r="AK103" s="128">
        <v>0.25</v>
      </c>
      <c r="AL103" s="127"/>
      <c r="AM103" s="127"/>
      <c r="AN103" s="128">
        <v>0.49652777777777773</v>
      </c>
      <c r="AO103" s="128">
        <v>0.25</v>
      </c>
      <c r="AP103" s="127"/>
      <c r="AQ103" s="127"/>
      <c r="AR103" s="128">
        <v>0.49652777777777773</v>
      </c>
      <c r="AS103" s="128">
        <v>0.25</v>
      </c>
      <c r="AT103" s="127"/>
      <c r="AU103" s="127"/>
      <c r="AV103" s="128">
        <v>0.49652777777777773</v>
      </c>
      <c r="AW103" s="128">
        <v>0.25</v>
      </c>
      <c r="AX103" s="127"/>
      <c r="AY103" s="127"/>
      <c r="AZ103" s="128">
        <v>0.49652777777777773</v>
      </c>
      <c r="BA103" s="128">
        <v>0.25</v>
      </c>
      <c r="BB103" s="127"/>
      <c r="BC103" s="127"/>
      <c r="BD103" s="128">
        <v>0.49652777777777773</v>
      </c>
      <c r="BE103" s="128">
        <v>0.25</v>
      </c>
      <c r="BF103" s="127"/>
      <c r="BG103" s="127"/>
      <c r="BH103" s="128">
        <v>0.49652777777777773</v>
      </c>
      <c r="BI103" s="128">
        <v>0.25</v>
      </c>
      <c r="BJ103" s="136" t="s">
        <v>126</v>
      </c>
      <c r="BK103" s="178">
        <v>2015</v>
      </c>
      <c r="BL103" s="136">
        <v>15</v>
      </c>
    </row>
    <row r="104" spans="1:64" x14ac:dyDescent="0.25">
      <c r="A104" s="57">
        <v>2</v>
      </c>
      <c r="B104" s="58">
        <v>0.29166666666666669</v>
      </c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57"/>
      <c r="AP104" s="57"/>
      <c r="AQ104" s="57"/>
      <c r="AR104" s="57"/>
      <c r="AS104" s="57"/>
      <c r="AT104" s="57"/>
      <c r="AU104" s="57"/>
      <c r="AV104" s="57"/>
      <c r="AW104" s="57"/>
      <c r="AX104" s="57"/>
      <c r="AY104" s="57"/>
      <c r="AZ104" s="57"/>
      <c r="BA104" s="57"/>
      <c r="BB104" s="57"/>
      <c r="BC104" s="57"/>
      <c r="BD104" s="57"/>
      <c r="BE104" s="57"/>
      <c r="BF104" s="57"/>
      <c r="BG104" s="57"/>
      <c r="BH104" s="57"/>
      <c r="BI104" s="57"/>
    </row>
    <row r="105" spans="1:64" x14ac:dyDescent="0.25">
      <c r="A105" s="57">
        <v>3</v>
      </c>
      <c r="B105" s="58">
        <v>0.33333333333333331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</row>
    <row r="106" spans="1:64" x14ac:dyDescent="0.25">
      <c r="A106" s="57">
        <v>4</v>
      </c>
      <c r="B106" s="58">
        <v>0.39583333333333331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</row>
    <row r="107" spans="1:64" x14ac:dyDescent="0.25">
      <c r="A107" s="196">
        <v>5</v>
      </c>
      <c r="B107" s="197">
        <v>0.66666666666666663</v>
      </c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96"/>
      <c r="S107" s="196"/>
      <c r="T107" s="196"/>
      <c r="U107" s="196"/>
      <c r="V107" s="196"/>
      <c r="W107" s="196"/>
      <c r="X107" s="196"/>
      <c r="Y107" s="196"/>
      <c r="Z107" s="196"/>
      <c r="AA107" s="196"/>
      <c r="AB107" s="196"/>
      <c r="AC107" s="196"/>
      <c r="AD107" s="196"/>
      <c r="AE107" s="196"/>
      <c r="AF107" s="196"/>
      <c r="AG107" s="196"/>
      <c r="AH107" s="196"/>
      <c r="AI107" s="196"/>
      <c r="AJ107" s="196"/>
      <c r="AK107" s="196"/>
      <c r="AL107" s="196"/>
      <c r="AM107" s="196"/>
      <c r="AN107" s="196"/>
      <c r="AO107" s="196"/>
      <c r="AP107" s="196"/>
      <c r="AQ107" s="196"/>
      <c r="AR107" s="196"/>
      <c r="AS107" s="196"/>
      <c r="AT107" s="196"/>
      <c r="AU107" s="196"/>
      <c r="AV107" s="196"/>
      <c r="AW107" s="196"/>
      <c r="AX107" s="196"/>
      <c r="AY107" s="196"/>
      <c r="AZ107" s="196"/>
      <c r="BA107" s="196"/>
      <c r="BB107" s="196"/>
      <c r="BC107" s="196"/>
      <c r="BD107" s="196"/>
      <c r="BE107" s="196"/>
      <c r="BF107" s="196"/>
      <c r="BG107" s="196"/>
      <c r="BH107" s="196"/>
      <c r="BI107" s="196"/>
    </row>
    <row r="108" spans="1:64" x14ac:dyDescent="0.25">
      <c r="A108" s="64">
        <v>6</v>
      </c>
      <c r="B108" s="198">
        <v>0.70833333333333337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</row>
    <row r="110" spans="1:64" ht="16.5" x14ac:dyDescent="0.25">
      <c r="A110" s="67" t="str">
        <f>"- Tên tuyến:"&amp;VLOOKUP(D112,Quyhoach!$B$8:$J$257,2,0)&amp;"-"&amp;VLOOKUP(D112,Quyhoach!$B$8:$J$257,3,0)</f>
        <v>- Tên tuyến:Quảng Bình-Quảng Trị</v>
      </c>
    </row>
    <row r="111" spans="1:64" ht="16.5" x14ac:dyDescent="0.25">
      <c r="A111" s="68" t="str">
        <f>"- Bến xe đi:"&amp;VLOOKUP(D112,Quyhoach!$B$8:$J$257,4,0)&amp;";                 Bến xe đến: "&amp;VLOOKUP(D112,Quyhoach!$B$8:$J$257,5,0)</f>
        <v>- Bến xe đi:Tiến Hoá;                 Bến xe đến: Lao Bảo</v>
      </c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</row>
    <row r="112" spans="1:64" ht="16.5" x14ac:dyDescent="0.25">
      <c r="A112" s="67" t="s">
        <v>677</v>
      </c>
      <c r="D112" s="6" t="s">
        <v>461</v>
      </c>
    </row>
    <row r="113" spans="1:61" ht="16.5" x14ac:dyDescent="0.25">
      <c r="A113" s="67" t="str">
        <f>"- Hành trình tuyến:"&amp;VLOOKUP(D112,Quyhoach!$B$8:$J$257,6,0)</f>
        <v>- Hành trình tuyến:BX Tiến Hoá - QL12 - QL1 - BX Lao Bảo &lt;A&gt;</v>
      </c>
    </row>
    <row r="114" spans="1:61" ht="16.5" x14ac:dyDescent="0.25">
      <c r="A114" s="67" t="str">
        <f>"- Cự ly tuyến:"&amp;VLOOKUP(D112,Quyhoach!$B$8:$J$257,7,0)&amp;"km"</f>
        <v>- Cự ly tuyến:189km</v>
      </c>
    </row>
    <row r="115" spans="1:61" ht="16.5" x14ac:dyDescent="0.25">
      <c r="A115" s="67" t="str">
        <f>"- Tổng số chuyến xe/ngày/tháng: "&amp;VLOOKUP(D112,Quyhoach!$B$8:$J$257,8,0)</f>
        <v>- Tổng số chuyến xe/ngày/tháng: 180</v>
      </c>
    </row>
    <row r="116" spans="1:61" ht="18.75" x14ac:dyDescent="0.25">
      <c r="A116" s="70"/>
    </row>
    <row r="117" spans="1:61" x14ac:dyDescent="0.25">
      <c r="A117" s="301" t="s">
        <v>637</v>
      </c>
      <c r="B117" s="71" t="s">
        <v>638</v>
      </c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2"/>
      <c r="BG117" s="72"/>
      <c r="BH117" s="72"/>
      <c r="BI117" s="72"/>
    </row>
    <row r="118" spans="1:61" ht="15.75" customHeight="1" x14ac:dyDescent="0.25">
      <c r="A118" s="302"/>
      <c r="B118" s="300" t="s">
        <v>639</v>
      </c>
      <c r="C118" s="300"/>
      <c r="D118" s="300" t="s">
        <v>640</v>
      </c>
      <c r="E118" s="300"/>
      <c r="F118" s="300" t="s">
        <v>641</v>
      </c>
      <c r="G118" s="300"/>
      <c r="H118" s="300" t="s">
        <v>642</v>
      </c>
      <c r="I118" s="300"/>
      <c r="J118" s="300" t="s">
        <v>651</v>
      </c>
      <c r="K118" s="300"/>
      <c r="L118" s="300" t="s">
        <v>652</v>
      </c>
      <c r="M118" s="300"/>
      <c r="N118" s="300" t="s">
        <v>653</v>
      </c>
      <c r="O118" s="300"/>
      <c r="P118" s="300" t="s">
        <v>654</v>
      </c>
      <c r="Q118" s="300"/>
      <c r="R118" s="300" t="s">
        <v>655</v>
      </c>
      <c r="S118" s="300"/>
      <c r="T118" s="300" t="s">
        <v>656</v>
      </c>
      <c r="U118" s="300"/>
      <c r="V118" s="300" t="s">
        <v>657</v>
      </c>
      <c r="W118" s="300"/>
      <c r="X118" s="300" t="s">
        <v>658</v>
      </c>
      <c r="Y118" s="300"/>
      <c r="Z118" s="300" t="s">
        <v>659</v>
      </c>
      <c r="AA118" s="300"/>
      <c r="AB118" s="300" t="s">
        <v>660</v>
      </c>
      <c r="AC118" s="300"/>
      <c r="AD118" s="300" t="s">
        <v>661</v>
      </c>
      <c r="AE118" s="300"/>
      <c r="AF118" s="300" t="s">
        <v>662</v>
      </c>
      <c r="AG118" s="300"/>
      <c r="AH118" s="300" t="s">
        <v>663</v>
      </c>
      <c r="AI118" s="300"/>
      <c r="AJ118" s="300" t="s">
        <v>664</v>
      </c>
      <c r="AK118" s="300"/>
      <c r="AL118" s="300" t="s">
        <v>665</v>
      </c>
      <c r="AM118" s="300"/>
      <c r="AN118" s="300" t="s">
        <v>666</v>
      </c>
      <c r="AO118" s="300"/>
      <c r="AP118" s="300" t="s">
        <v>667</v>
      </c>
      <c r="AQ118" s="300"/>
      <c r="AR118" s="300" t="s">
        <v>668</v>
      </c>
      <c r="AS118" s="300"/>
      <c r="AT118" s="300" t="s">
        <v>669</v>
      </c>
      <c r="AU118" s="300"/>
      <c r="AV118" s="300" t="s">
        <v>670</v>
      </c>
      <c r="AW118" s="300"/>
      <c r="AX118" s="300" t="s">
        <v>671</v>
      </c>
      <c r="AY118" s="300"/>
      <c r="AZ118" s="300" t="s">
        <v>672</v>
      </c>
      <c r="BA118" s="300"/>
      <c r="BB118" s="300" t="s">
        <v>673</v>
      </c>
      <c r="BC118" s="300"/>
      <c r="BD118" s="300" t="s">
        <v>674</v>
      </c>
      <c r="BE118" s="300"/>
      <c r="BF118" s="300" t="s">
        <v>675</v>
      </c>
      <c r="BG118" s="300"/>
      <c r="BH118" s="300" t="s">
        <v>676</v>
      </c>
      <c r="BI118" s="300"/>
    </row>
    <row r="119" spans="1:61" ht="28.5" x14ac:dyDescent="0.25">
      <c r="A119" s="303"/>
      <c r="B119" s="169" t="s">
        <v>650</v>
      </c>
      <c r="C119" s="169" t="s">
        <v>644</v>
      </c>
      <c r="D119" s="169" t="s">
        <v>650</v>
      </c>
      <c r="E119" s="169" t="s">
        <v>644</v>
      </c>
      <c r="F119" s="169" t="s">
        <v>650</v>
      </c>
      <c r="G119" s="169" t="s">
        <v>644</v>
      </c>
      <c r="H119" s="169" t="s">
        <v>650</v>
      </c>
      <c r="I119" s="169" t="s">
        <v>644</v>
      </c>
      <c r="J119" s="169" t="s">
        <v>650</v>
      </c>
      <c r="K119" s="169" t="s">
        <v>644</v>
      </c>
      <c r="L119" s="169" t="s">
        <v>650</v>
      </c>
      <c r="M119" s="169" t="s">
        <v>644</v>
      </c>
      <c r="N119" s="169" t="s">
        <v>650</v>
      </c>
      <c r="O119" s="169" t="s">
        <v>644</v>
      </c>
      <c r="P119" s="169" t="s">
        <v>650</v>
      </c>
      <c r="Q119" s="169" t="s">
        <v>644</v>
      </c>
      <c r="R119" s="169" t="s">
        <v>650</v>
      </c>
      <c r="S119" s="169" t="s">
        <v>644</v>
      </c>
      <c r="T119" s="169" t="s">
        <v>650</v>
      </c>
      <c r="U119" s="169" t="s">
        <v>644</v>
      </c>
      <c r="V119" s="169" t="s">
        <v>650</v>
      </c>
      <c r="W119" s="169" t="s">
        <v>644</v>
      </c>
      <c r="X119" s="169" t="s">
        <v>650</v>
      </c>
      <c r="Y119" s="169" t="s">
        <v>644</v>
      </c>
      <c r="Z119" s="169" t="s">
        <v>650</v>
      </c>
      <c r="AA119" s="169" t="s">
        <v>644</v>
      </c>
      <c r="AB119" s="169" t="s">
        <v>650</v>
      </c>
      <c r="AC119" s="169" t="s">
        <v>644</v>
      </c>
      <c r="AD119" s="169" t="s">
        <v>650</v>
      </c>
      <c r="AE119" s="169" t="s">
        <v>644</v>
      </c>
      <c r="AF119" s="169" t="s">
        <v>650</v>
      </c>
      <c r="AG119" s="169" t="s">
        <v>644</v>
      </c>
      <c r="AH119" s="169" t="s">
        <v>650</v>
      </c>
      <c r="AI119" s="169" t="s">
        <v>644</v>
      </c>
      <c r="AJ119" s="169" t="s">
        <v>650</v>
      </c>
      <c r="AK119" s="169" t="s">
        <v>644</v>
      </c>
      <c r="AL119" s="169" t="s">
        <v>650</v>
      </c>
      <c r="AM119" s="169" t="s">
        <v>644</v>
      </c>
      <c r="AN119" s="169" t="s">
        <v>650</v>
      </c>
      <c r="AO119" s="169" t="s">
        <v>644</v>
      </c>
      <c r="AP119" s="169" t="s">
        <v>650</v>
      </c>
      <c r="AQ119" s="169" t="s">
        <v>644</v>
      </c>
      <c r="AR119" s="169" t="s">
        <v>650</v>
      </c>
      <c r="AS119" s="169" t="s">
        <v>644</v>
      </c>
      <c r="AT119" s="169" t="s">
        <v>650</v>
      </c>
      <c r="AU119" s="169" t="s">
        <v>644</v>
      </c>
      <c r="AV119" s="169" t="s">
        <v>650</v>
      </c>
      <c r="AW119" s="169" t="s">
        <v>644</v>
      </c>
      <c r="AX119" s="169" t="s">
        <v>650</v>
      </c>
      <c r="AY119" s="169" t="s">
        <v>644</v>
      </c>
      <c r="AZ119" s="169" t="s">
        <v>650</v>
      </c>
      <c r="BA119" s="169" t="s">
        <v>644</v>
      </c>
      <c r="BB119" s="169" t="s">
        <v>650</v>
      </c>
      <c r="BC119" s="169" t="s">
        <v>644</v>
      </c>
      <c r="BD119" s="169" t="s">
        <v>650</v>
      </c>
      <c r="BE119" s="169" t="s">
        <v>644</v>
      </c>
      <c r="BF119" s="169" t="s">
        <v>650</v>
      </c>
      <c r="BG119" s="169" t="s">
        <v>644</v>
      </c>
      <c r="BH119" s="169" t="s">
        <v>650</v>
      </c>
      <c r="BI119" s="169" t="s">
        <v>644</v>
      </c>
    </row>
    <row r="120" spans="1:61" x14ac:dyDescent="0.25">
      <c r="A120" s="61">
        <v>1</v>
      </c>
      <c r="B120" s="62">
        <v>0.33333333333333331</v>
      </c>
      <c r="C120" s="62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</row>
    <row r="121" spans="1:61" x14ac:dyDescent="0.25">
      <c r="A121" s="57">
        <v>2</v>
      </c>
      <c r="B121" s="58">
        <v>0.35416666666666669</v>
      </c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7"/>
      <c r="AG121" s="57"/>
      <c r="AH121" s="57"/>
      <c r="AI121" s="57"/>
      <c r="AJ121" s="57"/>
      <c r="AK121" s="57"/>
      <c r="AL121" s="57"/>
      <c r="AM121" s="57"/>
      <c r="AN121" s="57"/>
      <c r="AO121" s="57"/>
      <c r="AP121" s="57"/>
      <c r="AQ121" s="57"/>
      <c r="AR121" s="57"/>
      <c r="AS121" s="57"/>
      <c r="AT121" s="57"/>
      <c r="AU121" s="57"/>
      <c r="AV121" s="57"/>
      <c r="AW121" s="57"/>
      <c r="AX121" s="57"/>
      <c r="AY121" s="57"/>
      <c r="AZ121" s="57"/>
      <c r="BA121" s="57"/>
      <c r="BB121" s="57"/>
      <c r="BC121" s="57"/>
      <c r="BD121" s="57"/>
      <c r="BE121" s="57"/>
      <c r="BF121" s="57"/>
      <c r="BG121" s="57"/>
      <c r="BH121" s="57"/>
      <c r="BI121" s="57"/>
    </row>
    <row r="122" spans="1:61" x14ac:dyDescent="0.25">
      <c r="A122" s="57">
        <v>3</v>
      </c>
      <c r="B122" s="58">
        <v>0.375</v>
      </c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</row>
    <row r="123" spans="1:61" x14ac:dyDescent="0.25">
      <c r="A123" s="57">
        <v>4</v>
      </c>
      <c r="B123" s="58">
        <v>0.625</v>
      </c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</row>
    <row r="124" spans="1:61" x14ac:dyDescent="0.25">
      <c r="A124" s="196">
        <v>5</v>
      </c>
      <c r="B124" s="197">
        <v>0.66666666666666663</v>
      </c>
      <c r="C124" s="196"/>
      <c r="D124" s="196"/>
      <c r="E124" s="196"/>
      <c r="F124" s="196"/>
      <c r="G124" s="196"/>
      <c r="H124" s="196"/>
      <c r="I124" s="196"/>
      <c r="J124" s="196"/>
      <c r="K124" s="196"/>
      <c r="L124" s="196"/>
      <c r="M124" s="196"/>
      <c r="N124" s="196"/>
      <c r="O124" s="196"/>
      <c r="P124" s="196"/>
      <c r="Q124" s="196"/>
      <c r="R124" s="196"/>
      <c r="S124" s="196"/>
      <c r="T124" s="196"/>
      <c r="U124" s="196"/>
      <c r="V124" s="196"/>
      <c r="W124" s="196"/>
      <c r="X124" s="196"/>
      <c r="Y124" s="196"/>
      <c r="Z124" s="196"/>
      <c r="AA124" s="196"/>
      <c r="AB124" s="196"/>
      <c r="AC124" s="196"/>
      <c r="AD124" s="196"/>
      <c r="AE124" s="196"/>
      <c r="AF124" s="196"/>
      <c r="AG124" s="196"/>
      <c r="AH124" s="196"/>
      <c r="AI124" s="196"/>
      <c r="AJ124" s="196"/>
      <c r="AK124" s="196"/>
      <c r="AL124" s="196"/>
      <c r="AM124" s="196"/>
      <c r="AN124" s="196"/>
      <c r="AO124" s="196"/>
      <c r="AP124" s="196"/>
      <c r="AQ124" s="196"/>
      <c r="AR124" s="196"/>
      <c r="AS124" s="196"/>
      <c r="AT124" s="196"/>
      <c r="AU124" s="196"/>
      <c r="AV124" s="196"/>
      <c r="AW124" s="196"/>
      <c r="AX124" s="196"/>
      <c r="AY124" s="196"/>
      <c r="AZ124" s="196"/>
      <c r="BA124" s="196"/>
      <c r="BB124" s="196"/>
      <c r="BC124" s="196"/>
      <c r="BD124" s="196"/>
      <c r="BE124" s="196"/>
      <c r="BF124" s="196"/>
      <c r="BG124" s="196"/>
      <c r="BH124" s="196"/>
      <c r="BI124" s="196"/>
    </row>
    <row r="125" spans="1:61" x14ac:dyDescent="0.25">
      <c r="A125" s="64">
        <v>6</v>
      </c>
      <c r="B125" s="198">
        <v>0.70833333333333337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</row>
    <row r="128" spans="1:61" ht="18.75" x14ac:dyDescent="0.25">
      <c r="A128" s="124" t="s">
        <v>646</v>
      </c>
    </row>
    <row r="129" spans="1:1" ht="18.75" x14ac:dyDescent="0.25">
      <c r="A129" s="125" t="s">
        <v>647</v>
      </c>
    </row>
    <row r="130" spans="1:1" ht="18.75" x14ac:dyDescent="0.25">
      <c r="A130" s="125" t="s">
        <v>648</v>
      </c>
    </row>
    <row r="131" spans="1:1" ht="18.75" x14ac:dyDescent="0.3">
      <c r="A131" s="126" t="s">
        <v>649</v>
      </c>
    </row>
  </sheetData>
  <mergeCells count="217">
    <mergeCell ref="BF101:BG101"/>
    <mergeCell ref="BH101:BI101"/>
    <mergeCell ref="AL101:AM101"/>
    <mergeCell ref="AN101:AO101"/>
    <mergeCell ref="AP101:AQ101"/>
    <mergeCell ref="AR101:AS101"/>
    <mergeCell ref="AT101:AU101"/>
    <mergeCell ref="AV101:AW101"/>
    <mergeCell ref="AX101:AY101"/>
    <mergeCell ref="AF101:AG101"/>
    <mergeCell ref="AH101:AI101"/>
    <mergeCell ref="AJ101:AK101"/>
    <mergeCell ref="BD101:BE101"/>
    <mergeCell ref="AZ101:BA101"/>
    <mergeCell ref="BB101:BC101"/>
    <mergeCell ref="X101:Y101"/>
    <mergeCell ref="Z101:AA101"/>
    <mergeCell ref="AB101:AC101"/>
    <mergeCell ref="AD101:AE101"/>
    <mergeCell ref="P101:Q101"/>
    <mergeCell ref="R101:S101"/>
    <mergeCell ref="T101:U101"/>
    <mergeCell ref="V101:W101"/>
    <mergeCell ref="H101:I101"/>
    <mergeCell ref="J101:K101"/>
    <mergeCell ref="L101:M101"/>
    <mergeCell ref="N101:O101"/>
    <mergeCell ref="A100:A102"/>
    <mergeCell ref="B101:C101"/>
    <mergeCell ref="D101:E101"/>
    <mergeCell ref="F101:G101"/>
    <mergeCell ref="V85:W85"/>
    <mergeCell ref="BD85:BE85"/>
    <mergeCell ref="BF85:BG85"/>
    <mergeCell ref="BH85:BI85"/>
    <mergeCell ref="AV85:AW85"/>
    <mergeCell ref="AX85:AY85"/>
    <mergeCell ref="AZ85:BA85"/>
    <mergeCell ref="BB85:BC85"/>
    <mergeCell ref="AP85:AQ85"/>
    <mergeCell ref="AR85:AS85"/>
    <mergeCell ref="AT85:AU85"/>
    <mergeCell ref="A84:A86"/>
    <mergeCell ref="B85:C85"/>
    <mergeCell ref="D85:E85"/>
    <mergeCell ref="F85:G85"/>
    <mergeCell ref="H85:I85"/>
    <mergeCell ref="J85:K85"/>
    <mergeCell ref="L85:M85"/>
    <mergeCell ref="N85:O85"/>
    <mergeCell ref="AJ118:A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AB118:AC118"/>
    <mergeCell ref="AF85:AG85"/>
    <mergeCell ref="AH85:AI85"/>
    <mergeCell ref="AJ85:AK85"/>
    <mergeCell ref="AD85:AE85"/>
    <mergeCell ref="P85:Q85"/>
    <mergeCell ref="R85:S85"/>
    <mergeCell ref="T68:U68"/>
    <mergeCell ref="V68:W68"/>
    <mergeCell ref="X85:Y85"/>
    <mergeCell ref="Z85:AA85"/>
    <mergeCell ref="AB85:AC85"/>
    <mergeCell ref="H118:I118"/>
    <mergeCell ref="J118:K118"/>
    <mergeCell ref="BH118:BI118"/>
    <mergeCell ref="AV118:AW118"/>
    <mergeCell ref="AX118:AY118"/>
    <mergeCell ref="AZ118:BA118"/>
    <mergeCell ref="BB118:BC118"/>
    <mergeCell ref="BD118:BE118"/>
    <mergeCell ref="BF118:BG118"/>
    <mergeCell ref="AF118:AG118"/>
    <mergeCell ref="AH118:AI118"/>
    <mergeCell ref="AN85:AO85"/>
    <mergeCell ref="AR118:AS118"/>
    <mergeCell ref="AT118:AU118"/>
    <mergeCell ref="AL118:AM118"/>
    <mergeCell ref="AN118:AO118"/>
    <mergeCell ref="AP118:AQ118"/>
    <mergeCell ref="AL85:AM85"/>
    <mergeCell ref="T85:U85"/>
    <mergeCell ref="AZ68:BA68"/>
    <mergeCell ref="BB68:BC68"/>
    <mergeCell ref="AB68:AC68"/>
    <mergeCell ref="AD68:AE68"/>
    <mergeCell ref="AF68:AG68"/>
    <mergeCell ref="AH68:AI68"/>
    <mergeCell ref="AJ68:AK68"/>
    <mergeCell ref="AL68:AM68"/>
    <mergeCell ref="A117:A119"/>
    <mergeCell ref="B118:C118"/>
    <mergeCell ref="D118:E118"/>
    <mergeCell ref="F118:G118"/>
    <mergeCell ref="AN68:AO68"/>
    <mergeCell ref="AP68:AQ68"/>
    <mergeCell ref="A67:A69"/>
    <mergeCell ref="B68:C68"/>
    <mergeCell ref="D68:E68"/>
    <mergeCell ref="F68:G68"/>
    <mergeCell ref="AX68:AY68"/>
    <mergeCell ref="H68:I68"/>
    <mergeCell ref="J68:K68"/>
    <mergeCell ref="AD118:AE118"/>
    <mergeCell ref="P68:Q68"/>
    <mergeCell ref="R68:S68"/>
    <mergeCell ref="BF68:BG68"/>
    <mergeCell ref="BH68:BI68"/>
    <mergeCell ref="X68:Y68"/>
    <mergeCell ref="Z68:AA68"/>
    <mergeCell ref="L51:M51"/>
    <mergeCell ref="N51:O51"/>
    <mergeCell ref="P51:Q51"/>
    <mergeCell ref="R51:S51"/>
    <mergeCell ref="L68:M68"/>
    <mergeCell ref="N68:O68"/>
    <mergeCell ref="AV68:AW68"/>
    <mergeCell ref="AR51:AS51"/>
    <mergeCell ref="AT51:AU51"/>
    <mergeCell ref="AR68:AS68"/>
    <mergeCell ref="AT68:AU68"/>
    <mergeCell ref="BH51:BI51"/>
    <mergeCell ref="BD68:BE68"/>
    <mergeCell ref="T51:U51"/>
    <mergeCell ref="V51:W51"/>
    <mergeCell ref="AV51:AW51"/>
    <mergeCell ref="AJ51:AK51"/>
    <mergeCell ref="AL51:AM51"/>
    <mergeCell ref="AB51:AC51"/>
    <mergeCell ref="AD51:AE51"/>
    <mergeCell ref="A50:A52"/>
    <mergeCell ref="B51:C51"/>
    <mergeCell ref="D51:E51"/>
    <mergeCell ref="F51:G51"/>
    <mergeCell ref="AN51:AO51"/>
    <mergeCell ref="AP51:AQ51"/>
    <mergeCell ref="X51:Y51"/>
    <mergeCell ref="H51:I51"/>
    <mergeCell ref="J51:K51"/>
    <mergeCell ref="AF51:AG51"/>
    <mergeCell ref="Z51:AA51"/>
    <mergeCell ref="BF31:BG31"/>
    <mergeCell ref="BH31:BI31"/>
    <mergeCell ref="AH51:AI51"/>
    <mergeCell ref="AZ31:BA31"/>
    <mergeCell ref="BB31:BC31"/>
    <mergeCell ref="BD31:BE31"/>
    <mergeCell ref="AX51:AY51"/>
    <mergeCell ref="AZ51:BA51"/>
    <mergeCell ref="BB51:BC51"/>
    <mergeCell ref="BF51:BG51"/>
    <mergeCell ref="AH31:AI31"/>
    <mergeCell ref="AJ31:AK31"/>
    <mergeCell ref="AL31:AM31"/>
    <mergeCell ref="BD51:BE51"/>
    <mergeCell ref="AN31:AO31"/>
    <mergeCell ref="AP31:AQ31"/>
    <mergeCell ref="AT31:AU31"/>
    <mergeCell ref="AV31:AW31"/>
    <mergeCell ref="AX31:AY31"/>
    <mergeCell ref="Z31:AA31"/>
    <mergeCell ref="P31:Q31"/>
    <mergeCell ref="A11:A13"/>
    <mergeCell ref="AF31:AG31"/>
    <mergeCell ref="AR31:AS31"/>
    <mergeCell ref="AH12:AI12"/>
    <mergeCell ref="L12:M12"/>
    <mergeCell ref="N12:O12"/>
    <mergeCell ref="P12:Q12"/>
    <mergeCell ref="R12:S12"/>
    <mergeCell ref="T12:U12"/>
    <mergeCell ref="AF12:AG12"/>
    <mergeCell ref="AD12:AE12"/>
    <mergeCell ref="R31:S31"/>
    <mergeCell ref="T31:U31"/>
    <mergeCell ref="V31:W31"/>
    <mergeCell ref="AB31:AC31"/>
    <mergeCell ref="AD31:AE31"/>
    <mergeCell ref="X31:Y31"/>
    <mergeCell ref="A30:A32"/>
    <mergeCell ref="B31:C31"/>
    <mergeCell ref="D31:E31"/>
    <mergeCell ref="F31:G31"/>
    <mergeCell ref="H31:I31"/>
    <mergeCell ref="J31:K31"/>
    <mergeCell ref="L31:M31"/>
    <mergeCell ref="N31:O31"/>
    <mergeCell ref="X12:Y12"/>
    <mergeCell ref="H12:I12"/>
    <mergeCell ref="J12:K12"/>
    <mergeCell ref="V12:W12"/>
    <mergeCell ref="B12:C12"/>
    <mergeCell ref="D12:E12"/>
    <mergeCell ref="F12:G12"/>
    <mergeCell ref="AB12:AC12"/>
    <mergeCell ref="Z12:AA12"/>
    <mergeCell ref="BH12:BI12"/>
    <mergeCell ref="AX12:AY12"/>
    <mergeCell ref="AZ12:BA12"/>
    <mergeCell ref="BB12:BC12"/>
    <mergeCell ref="BD12:BE12"/>
    <mergeCell ref="BF12:BG12"/>
    <mergeCell ref="AV12:AW12"/>
    <mergeCell ref="AJ12:AK12"/>
    <mergeCell ref="AL12:AM12"/>
    <mergeCell ref="AN12:AO12"/>
    <mergeCell ref="AP12:AQ12"/>
    <mergeCell ref="AR12:AS12"/>
    <mergeCell ref="AT12:AU12"/>
  </mergeCells>
  <phoneticPr fontId="20" type="noConversion"/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BM407"/>
  <sheetViews>
    <sheetView topLeftCell="A220" zoomScale="110" zoomScaleNormal="110" workbookViewId="0">
      <selection activeCell="F210" sqref="F210"/>
    </sheetView>
  </sheetViews>
  <sheetFormatPr defaultRowHeight="15.75" x14ac:dyDescent="0.25"/>
  <cols>
    <col min="1" max="1" width="4.625" customWidth="1"/>
    <col min="2" max="61" width="4.75" customWidth="1"/>
    <col min="62" max="62" width="11.875" customWidth="1"/>
    <col min="65" max="65" width="10.375" style="6" bestFit="1" customWidth="1"/>
    <col min="66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tuyến:"&amp;VLOOKUP(D6,Quyhoach!$B$8:$J$257,2,0)&amp;"-"&amp;VLOOKUP(D6,Quyhoach!$B$8:$J$257,3,0)</f>
        <v>- Tên tuyến:Quảng Bình-Thừa Thiên Huế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Phía Bắc Huế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143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tuyến:"&amp;VLOOKUP(D6,Quyhoach!$B$8:$J$257,6,0)</f>
        <v xml:space="preserve">- Hành trình tuyến:BX Đồng Hới - QL1A - BX phía Bắc Huế &lt;A&gt; 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tuyến:"&amp;VLOOKUP(D6,Quyhoach!$B$8:$J$257,7,0)&amp;"km"</f>
        <v>- Cự ly tuyến:203km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1530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  <c r="BJ12" s="6"/>
      <c r="BK12" s="6"/>
      <c r="BL12" s="6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s="63" customFormat="1" x14ac:dyDescent="0.25">
      <c r="A14" s="130">
        <v>1</v>
      </c>
      <c r="B14" s="184">
        <v>0.1875</v>
      </c>
      <c r="C14" s="174">
        <v>0.52083333333333337</v>
      </c>
      <c r="D14" s="184">
        <v>0.1875</v>
      </c>
      <c r="E14" s="174">
        <v>0.52083333333333337</v>
      </c>
      <c r="F14" s="184">
        <v>0.1875</v>
      </c>
      <c r="G14" s="174">
        <v>0.52083333333333337</v>
      </c>
      <c r="H14" s="184">
        <v>0.1875</v>
      </c>
      <c r="I14" s="174">
        <v>0.52083333333333337</v>
      </c>
      <c r="J14" s="184">
        <v>0.1875</v>
      </c>
      <c r="K14" s="174">
        <v>0.52083333333333337</v>
      </c>
      <c r="L14" s="184">
        <v>0.1875</v>
      </c>
      <c r="M14" s="174">
        <v>0.52083333333333337</v>
      </c>
      <c r="N14" s="184">
        <v>0.1875</v>
      </c>
      <c r="O14" s="174">
        <v>0.52083333333333337</v>
      </c>
      <c r="P14" s="184">
        <v>0.1875</v>
      </c>
      <c r="Q14" s="174">
        <v>0.52083333333333337</v>
      </c>
      <c r="R14" s="184">
        <v>0.1875</v>
      </c>
      <c r="S14" s="174">
        <v>0.52083333333333337</v>
      </c>
      <c r="T14" s="184">
        <v>0.1875</v>
      </c>
      <c r="U14" s="174">
        <v>0.52083333333333337</v>
      </c>
      <c r="V14" s="184">
        <v>0.1875</v>
      </c>
      <c r="W14" s="174">
        <v>0.52083333333333337</v>
      </c>
      <c r="X14" s="184">
        <v>0.1875</v>
      </c>
      <c r="Y14" s="174">
        <v>0.52083333333333337</v>
      </c>
      <c r="Z14" s="184">
        <v>0.1875</v>
      </c>
      <c r="AA14" s="174">
        <v>0.52083333333333337</v>
      </c>
      <c r="AB14" s="184">
        <v>0.1875</v>
      </c>
      <c r="AC14" s="174">
        <v>0.52083333333333337</v>
      </c>
      <c r="AD14" s="184">
        <v>0.1875</v>
      </c>
      <c r="AE14" s="174">
        <v>0.52083333333333337</v>
      </c>
      <c r="AF14" s="184">
        <v>0.1875</v>
      </c>
      <c r="AG14" s="174">
        <v>0.52083333333333337</v>
      </c>
      <c r="AH14" s="184">
        <v>0.1875</v>
      </c>
      <c r="AI14" s="174">
        <v>0.52083333333333337</v>
      </c>
      <c r="AJ14" s="184">
        <v>0.1875</v>
      </c>
      <c r="AK14" s="174">
        <v>0.52083333333333337</v>
      </c>
      <c r="AL14" s="184">
        <v>0.1875</v>
      </c>
      <c r="AM14" s="174">
        <v>0.52083333333333337</v>
      </c>
      <c r="AN14" s="184">
        <v>0.1875</v>
      </c>
      <c r="AO14" s="174">
        <v>0.52083333333333337</v>
      </c>
      <c r="AP14" s="184">
        <v>0.1875</v>
      </c>
      <c r="AQ14" s="174">
        <v>0.52083333333333337</v>
      </c>
      <c r="AR14" s="184">
        <v>0.1875</v>
      </c>
      <c r="AS14" s="174">
        <v>0.52083333333333337</v>
      </c>
      <c r="AT14" s="184">
        <v>0.1875</v>
      </c>
      <c r="AU14" s="174">
        <v>0.52083333333333337</v>
      </c>
      <c r="AV14" s="184">
        <v>0.1875</v>
      </c>
      <c r="AW14" s="174">
        <v>0.52083333333333337</v>
      </c>
      <c r="AX14" s="184">
        <v>0.1875</v>
      </c>
      <c r="AY14" s="174">
        <v>0.52083333333333337</v>
      </c>
      <c r="AZ14" s="184">
        <v>0.1875</v>
      </c>
      <c r="BA14" s="174">
        <v>0.52083333333333337</v>
      </c>
      <c r="BB14" s="184"/>
      <c r="BC14" s="174"/>
      <c r="BD14" s="184"/>
      <c r="BE14" s="174"/>
      <c r="BF14" s="184"/>
      <c r="BG14" s="174"/>
      <c r="BH14" s="184"/>
      <c r="BI14" s="174"/>
      <c r="BJ14" s="6" t="s">
        <v>690</v>
      </c>
      <c r="BK14" s="6">
        <v>847</v>
      </c>
      <c r="BL14" s="6">
        <v>26</v>
      </c>
    </row>
    <row r="15" spans="1:64" x14ac:dyDescent="0.25">
      <c r="A15" s="130">
        <v>2</v>
      </c>
      <c r="B15" s="185">
        <v>0.19791666666666666</v>
      </c>
      <c r="C15" s="131">
        <v>0.5625</v>
      </c>
      <c r="D15" s="185">
        <v>0.19791666666666666</v>
      </c>
      <c r="E15" s="131">
        <v>0.5625</v>
      </c>
      <c r="F15" s="185">
        <v>0.19791666666666666</v>
      </c>
      <c r="G15" s="131">
        <v>0.5625</v>
      </c>
      <c r="H15" s="185">
        <v>0.19791666666666666</v>
      </c>
      <c r="I15" s="131">
        <v>0.5625</v>
      </c>
      <c r="J15" s="185">
        <v>0.19791666666666666</v>
      </c>
      <c r="K15" s="131">
        <v>0.5625</v>
      </c>
      <c r="L15" s="185">
        <v>0.19791666666666666</v>
      </c>
      <c r="M15" s="131">
        <v>0.5625</v>
      </c>
      <c r="N15" s="185">
        <v>0.19791666666666666</v>
      </c>
      <c r="O15" s="131">
        <v>0.5625</v>
      </c>
      <c r="P15" s="185">
        <v>0.19791666666666666</v>
      </c>
      <c r="Q15" s="131">
        <v>0.5625</v>
      </c>
      <c r="R15" s="185">
        <v>0.19791666666666666</v>
      </c>
      <c r="S15" s="131">
        <v>0.5625</v>
      </c>
      <c r="T15" s="185">
        <v>0.19791666666666666</v>
      </c>
      <c r="U15" s="131">
        <v>0.5625</v>
      </c>
      <c r="V15" s="185">
        <v>0.19791666666666666</v>
      </c>
      <c r="W15" s="131">
        <v>0.5625</v>
      </c>
      <c r="X15" s="185">
        <v>0.19791666666666666</v>
      </c>
      <c r="Y15" s="131">
        <v>0.5625</v>
      </c>
      <c r="Z15" s="185">
        <v>0.19791666666666666</v>
      </c>
      <c r="AA15" s="131">
        <v>0.5625</v>
      </c>
      <c r="AB15" s="185">
        <v>0.19791666666666666</v>
      </c>
      <c r="AC15" s="131">
        <v>0.5625</v>
      </c>
      <c r="AD15" s="185">
        <v>0.19791666666666666</v>
      </c>
      <c r="AE15" s="131">
        <v>0.5625</v>
      </c>
      <c r="AF15" s="185">
        <v>0.19791666666666666</v>
      </c>
      <c r="AG15" s="131">
        <v>0.5625</v>
      </c>
      <c r="AH15" s="185">
        <v>0.19791666666666666</v>
      </c>
      <c r="AI15" s="131">
        <v>0.5625</v>
      </c>
      <c r="AJ15" s="185">
        <v>0.19791666666666666</v>
      </c>
      <c r="AK15" s="131">
        <v>0.5625</v>
      </c>
      <c r="AL15" s="185">
        <v>0.19791666666666666</v>
      </c>
      <c r="AM15" s="131">
        <v>0.5625</v>
      </c>
      <c r="AN15" s="185">
        <v>0.19791666666666666</v>
      </c>
      <c r="AO15" s="131">
        <v>0.5625</v>
      </c>
      <c r="AP15" s="185">
        <v>0.19791666666666666</v>
      </c>
      <c r="AQ15" s="131">
        <v>0.5625</v>
      </c>
      <c r="AR15" s="185">
        <v>0.19791666666666666</v>
      </c>
      <c r="AS15" s="131">
        <v>0.5625</v>
      </c>
      <c r="AT15" s="185">
        <v>0.19791666666666666</v>
      </c>
      <c r="AU15" s="131">
        <v>0.5625</v>
      </c>
      <c r="AV15" s="185">
        <v>0.19791666666666666</v>
      </c>
      <c r="AW15" s="131">
        <v>0.5625</v>
      </c>
      <c r="AX15" s="185">
        <v>0.19791666666666666</v>
      </c>
      <c r="AY15" s="131">
        <v>0.5625</v>
      </c>
      <c r="AZ15" s="185">
        <v>0.19791666666666666</v>
      </c>
      <c r="BA15" s="131">
        <v>0.5625</v>
      </c>
      <c r="BB15" s="130"/>
      <c r="BC15" s="130"/>
      <c r="BD15" s="130"/>
      <c r="BE15" s="130"/>
      <c r="BF15" s="130"/>
      <c r="BG15" s="130"/>
      <c r="BH15" s="130"/>
      <c r="BI15" s="130"/>
      <c r="BJ15" s="6" t="s">
        <v>685</v>
      </c>
      <c r="BK15" s="6"/>
      <c r="BL15" s="6">
        <v>26</v>
      </c>
    </row>
    <row r="16" spans="1:64" x14ac:dyDescent="0.25">
      <c r="A16" s="130">
        <v>3</v>
      </c>
      <c r="B16" s="185">
        <v>0.20833333333333334</v>
      </c>
      <c r="C16" s="131">
        <v>0.59722222222222221</v>
      </c>
      <c r="D16" s="185">
        <v>0.20833333333333334</v>
      </c>
      <c r="E16" s="131">
        <v>0.59722222222222221</v>
      </c>
      <c r="F16" s="185">
        <v>0.20833333333333334</v>
      </c>
      <c r="G16" s="131">
        <v>0.59722222222222221</v>
      </c>
      <c r="H16" s="185">
        <v>0.20833333333333334</v>
      </c>
      <c r="I16" s="131">
        <v>0.59722222222222221</v>
      </c>
      <c r="J16" s="185">
        <v>0.20833333333333334</v>
      </c>
      <c r="K16" s="131">
        <v>0.59722222222222221</v>
      </c>
      <c r="L16" s="185">
        <v>0.20833333333333334</v>
      </c>
      <c r="M16" s="131">
        <v>0.59722222222222221</v>
      </c>
      <c r="N16" s="185">
        <v>0.20833333333333334</v>
      </c>
      <c r="O16" s="131">
        <v>0.59722222222222221</v>
      </c>
      <c r="P16" s="185">
        <v>0.20833333333333334</v>
      </c>
      <c r="Q16" s="131">
        <v>0.59722222222222221</v>
      </c>
      <c r="R16" s="185">
        <v>0.20833333333333334</v>
      </c>
      <c r="S16" s="131">
        <v>0.59722222222222221</v>
      </c>
      <c r="T16" s="185">
        <v>0.20833333333333334</v>
      </c>
      <c r="U16" s="131">
        <v>0.59722222222222221</v>
      </c>
      <c r="V16" s="185">
        <v>0.20833333333333334</v>
      </c>
      <c r="W16" s="131">
        <v>0.59722222222222221</v>
      </c>
      <c r="X16" s="185">
        <v>0.20833333333333334</v>
      </c>
      <c r="Y16" s="131">
        <v>0.59722222222222221</v>
      </c>
      <c r="Z16" s="185">
        <v>0.20833333333333334</v>
      </c>
      <c r="AA16" s="131">
        <v>0.59722222222222221</v>
      </c>
      <c r="AB16" s="185">
        <v>0.20833333333333334</v>
      </c>
      <c r="AC16" s="131">
        <v>0.59722222222222221</v>
      </c>
      <c r="AD16" s="185">
        <v>0.20833333333333334</v>
      </c>
      <c r="AE16" s="131">
        <v>0.59722222222222221</v>
      </c>
      <c r="AF16" s="185">
        <v>0.20833333333333334</v>
      </c>
      <c r="AG16" s="131">
        <v>0.59722222222222221</v>
      </c>
      <c r="AH16" s="185">
        <v>0.20833333333333334</v>
      </c>
      <c r="AI16" s="131">
        <v>0.59722222222222221</v>
      </c>
      <c r="AJ16" s="185">
        <v>0.20833333333333334</v>
      </c>
      <c r="AK16" s="131">
        <v>0.59722222222222221</v>
      </c>
      <c r="AL16" s="185">
        <v>0.20833333333333334</v>
      </c>
      <c r="AM16" s="131">
        <v>0.59722222222222221</v>
      </c>
      <c r="AN16" s="185">
        <v>0.20833333333333334</v>
      </c>
      <c r="AO16" s="131">
        <v>0.59722222222222221</v>
      </c>
      <c r="AP16" s="185">
        <v>0.20833333333333334</v>
      </c>
      <c r="AQ16" s="131">
        <v>0.59722222222222221</v>
      </c>
      <c r="AR16" s="185">
        <v>0.20833333333333334</v>
      </c>
      <c r="AS16" s="131">
        <v>0.59722222222222221</v>
      </c>
      <c r="AT16" s="185">
        <v>0.20833333333333334</v>
      </c>
      <c r="AU16" s="131">
        <v>0.59722222222222221</v>
      </c>
      <c r="AV16" s="185">
        <v>0.20833333333333334</v>
      </c>
      <c r="AW16" s="131">
        <v>0.59722222222222221</v>
      </c>
      <c r="AX16" s="185">
        <v>0.20833333333333334</v>
      </c>
      <c r="AY16" s="131">
        <v>0.59722222222222221</v>
      </c>
      <c r="AZ16" s="185">
        <v>0.20833333333333334</v>
      </c>
      <c r="BA16" s="131">
        <v>0.59722222222222221</v>
      </c>
      <c r="BB16" s="130"/>
      <c r="BC16" s="130"/>
      <c r="BD16" s="130"/>
      <c r="BE16" s="130"/>
      <c r="BF16" s="130"/>
      <c r="BG16" s="130"/>
      <c r="BH16" s="130"/>
      <c r="BI16" s="130"/>
      <c r="BJ16" s="6" t="s">
        <v>685</v>
      </c>
      <c r="BK16" s="6"/>
      <c r="BL16" s="6">
        <v>26</v>
      </c>
    </row>
    <row r="17" spans="1:65" x14ac:dyDescent="0.25">
      <c r="A17" s="130">
        <v>4</v>
      </c>
      <c r="B17" s="185">
        <v>0.21875</v>
      </c>
      <c r="C17" s="131">
        <v>0.625</v>
      </c>
      <c r="D17" s="185">
        <v>0.21875</v>
      </c>
      <c r="E17" s="131">
        <v>0.625</v>
      </c>
      <c r="F17" s="185">
        <v>0.21875</v>
      </c>
      <c r="G17" s="131">
        <v>0.625</v>
      </c>
      <c r="H17" s="185">
        <v>0.21875</v>
      </c>
      <c r="I17" s="131">
        <v>0.625</v>
      </c>
      <c r="J17" s="185">
        <v>0.21875</v>
      </c>
      <c r="K17" s="131">
        <v>0.625</v>
      </c>
      <c r="L17" s="185">
        <v>0.21875</v>
      </c>
      <c r="M17" s="131">
        <v>0.625</v>
      </c>
      <c r="N17" s="185">
        <v>0.21875</v>
      </c>
      <c r="O17" s="131">
        <v>0.625</v>
      </c>
      <c r="P17" s="185">
        <v>0.21875</v>
      </c>
      <c r="Q17" s="131">
        <v>0.625</v>
      </c>
      <c r="R17" s="185">
        <v>0.21875</v>
      </c>
      <c r="S17" s="131">
        <v>0.625</v>
      </c>
      <c r="T17" s="185">
        <v>0.21875</v>
      </c>
      <c r="U17" s="131">
        <v>0.625</v>
      </c>
      <c r="V17" s="185">
        <v>0.21875</v>
      </c>
      <c r="W17" s="131">
        <v>0.625</v>
      </c>
      <c r="X17" s="185">
        <v>0.21875</v>
      </c>
      <c r="Y17" s="131">
        <v>0.625</v>
      </c>
      <c r="Z17" s="185">
        <v>0.21875</v>
      </c>
      <c r="AA17" s="131">
        <v>0.625</v>
      </c>
      <c r="AB17" s="185">
        <v>0.21875</v>
      </c>
      <c r="AC17" s="131">
        <v>0.625</v>
      </c>
      <c r="AD17" s="185">
        <v>0.21875</v>
      </c>
      <c r="AE17" s="131">
        <v>0.625</v>
      </c>
      <c r="AF17" s="185">
        <v>0.21875</v>
      </c>
      <c r="AG17" s="131">
        <v>0.625</v>
      </c>
      <c r="AH17" s="185">
        <v>0.21875</v>
      </c>
      <c r="AI17" s="131">
        <v>0.625</v>
      </c>
      <c r="AJ17" s="185">
        <v>0.21875</v>
      </c>
      <c r="AK17" s="131">
        <v>0.625</v>
      </c>
      <c r="AL17" s="185">
        <v>0.21875</v>
      </c>
      <c r="AM17" s="131">
        <v>0.625</v>
      </c>
      <c r="AN17" s="185">
        <v>0.21875</v>
      </c>
      <c r="AO17" s="131">
        <v>0.625</v>
      </c>
      <c r="AP17" s="185">
        <v>0.21875</v>
      </c>
      <c r="AQ17" s="131">
        <v>0.625</v>
      </c>
      <c r="AR17" s="185">
        <v>0.21875</v>
      </c>
      <c r="AS17" s="131">
        <v>0.625</v>
      </c>
      <c r="AT17" s="185">
        <v>0.21875</v>
      </c>
      <c r="AU17" s="131">
        <v>0.625</v>
      </c>
      <c r="AV17" s="185">
        <v>0.21875</v>
      </c>
      <c r="AW17" s="131">
        <v>0.625</v>
      </c>
      <c r="AX17" s="185">
        <v>0.21875</v>
      </c>
      <c r="AY17" s="131">
        <v>0.625</v>
      </c>
      <c r="AZ17" s="185">
        <v>0.21875</v>
      </c>
      <c r="BA17" s="131">
        <v>0.625</v>
      </c>
      <c r="BB17" s="130"/>
      <c r="BC17" s="130"/>
      <c r="BD17" s="130"/>
      <c r="BE17" s="130"/>
      <c r="BF17" s="130"/>
      <c r="BG17" s="130"/>
      <c r="BH17" s="130"/>
      <c r="BI17" s="130"/>
      <c r="BJ17" s="6" t="s">
        <v>685</v>
      </c>
      <c r="BK17" s="6"/>
      <c r="BL17" s="6">
        <v>26</v>
      </c>
    </row>
    <row r="18" spans="1:65" x14ac:dyDescent="0.25">
      <c r="A18" s="130">
        <v>5</v>
      </c>
      <c r="B18" s="185">
        <v>0.22916666666666666</v>
      </c>
      <c r="C18" s="131">
        <v>0.63888888888888895</v>
      </c>
      <c r="D18" s="185">
        <v>0.22916666666666666</v>
      </c>
      <c r="E18" s="131">
        <v>0.63888888888888895</v>
      </c>
      <c r="F18" s="185">
        <v>0.22916666666666666</v>
      </c>
      <c r="G18" s="131">
        <v>0.63888888888888895</v>
      </c>
      <c r="H18" s="185">
        <v>0.22916666666666666</v>
      </c>
      <c r="I18" s="131">
        <v>0.63888888888888895</v>
      </c>
      <c r="J18" s="185">
        <v>0.22916666666666666</v>
      </c>
      <c r="K18" s="131">
        <v>0.63888888888888895</v>
      </c>
      <c r="L18" s="185">
        <v>0.22916666666666666</v>
      </c>
      <c r="M18" s="131">
        <v>0.63888888888888895</v>
      </c>
      <c r="N18" s="185">
        <v>0.22916666666666666</v>
      </c>
      <c r="O18" s="131">
        <v>0.63888888888888895</v>
      </c>
      <c r="P18" s="185">
        <v>0.22916666666666666</v>
      </c>
      <c r="Q18" s="131">
        <v>0.63888888888888895</v>
      </c>
      <c r="R18" s="185">
        <v>0.22916666666666666</v>
      </c>
      <c r="S18" s="131">
        <v>0.63888888888888895</v>
      </c>
      <c r="T18" s="185">
        <v>0.22916666666666666</v>
      </c>
      <c r="U18" s="131">
        <v>0.63888888888888895</v>
      </c>
      <c r="V18" s="185">
        <v>0.22916666666666666</v>
      </c>
      <c r="W18" s="131">
        <v>0.63888888888888895</v>
      </c>
      <c r="X18" s="185">
        <v>0.22916666666666666</v>
      </c>
      <c r="Y18" s="131">
        <v>0.63888888888888895</v>
      </c>
      <c r="Z18" s="185">
        <v>0.22916666666666666</v>
      </c>
      <c r="AA18" s="131">
        <v>0.63888888888888895</v>
      </c>
      <c r="AB18" s="185">
        <v>0.22916666666666666</v>
      </c>
      <c r="AC18" s="131">
        <v>0.63888888888888895</v>
      </c>
      <c r="AD18" s="185">
        <v>0.22916666666666666</v>
      </c>
      <c r="AE18" s="131">
        <v>0.63888888888888895</v>
      </c>
      <c r="AF18" s="185">
        <v>0.22916666666666666</v>
      </c>
      <c r="AG18" s="131">
        <v>0.63888888888888895</v>
      </c>
      <c r="AH18" s="185">
        <v>0.22916666666666666</v>
      </c>
      <c r="AI18" s="131">
        <v>0.63888888888888895</v>
      </c>
      <c r="AJ18" s="185">
        <v>0.22916666666666666</v>
      </c>
      <c r="AK18" s="131">
        <v>0.63888888888888895</v>
      </c>
      <c r="AL18" s="185">
        <v>0.22916666666666666</v>
      </c>
      <c r="AM18" s="131">
        <v>0.63888888888888895</v>
      </c>
      <c r="AN18" s="185">
        <v>0.22916666666666666</v>
      </c>
      <c r="AO18" s="131">
        <v>0.63888888888888895</v>
      </c>
      <c r="AP18" s="185">
        <v>0.22916666666666666</v>
      </c>
      <c r="AQ18" s="131">
        <v>0.63888888888888895</v>
      </c>
      <c r="AR18" s="185">
        <v>0.22916666666666666</v>
      </c>
      <c r="AS18" s="131">
        <v>0.63888888888888895</v>
      </c>
      <c r="AT18" s="185">
        <v>0.22916666666666666</v>
      </c>
      <c r="AU18" s="131">
        <v>0.63888888888888895</v>
      </c>
      <c r="AV18" s="185">
        <v>0.22916666666666666</v>
      </c>
      <c r="AW18" s="131">
        <v>0.63888888888888895</v>
      </c>
      <c r="AX18" s="185">
        <v>0.22916666666666666</v>
      </c>
      <c r="AY18" s="131">
        <v>0.63888888888888895</v>
      </c>
      <c r="AZ18" s="185">
        <v>0.22916666666666666</v>
      </c>
      <c r="BA18" s="131">
        <v>0.63888888888888895</v>
      </c>
      <c r="BB18" s="130"/>
      <c r="BC18" s="130"/>
      <c r="BD18" s="130"/>
      <c r="BE18" s="130"/>
      <c r="BF18" s="130"/>
      <c r="BG18" s="130"/>
      <c r="BH18" s="130"/>
      <c r="BI18" s="130"/>
      <c r="BJ18" s="6" t="s">
        <v>685</v>
      </c>
      <c r="BK18" s="6"/>
      <c r="BL18" s="6">
        <v>26</v>
      </c>
    </row>
    <row r="19" spans="1:65" x14ac:dyDescent="0.25">
      <c r="A19" s="130">
        <v>6</v>
      </c>
      <c r="B19" s="185">
        <v>0.23958333333333334</v>
      </c>
      <c r="C19" s="131">
        <v>0.66666666666666663</v>
      </c>
      <c r="D19" s="185">
        <v>0.23958333333333334</v>
      </c>
      <c r="E19" s="131">
        <v>0.66666666666666663</v>
      </c>
      <c r="F19" s="185">
        <v>0.23958333333333334</v>
      </c>
      <c r="G19" s="131">
        <v>0.66666666666666663</v>
      </c>
      <c r="H19" s="185">
        <v>0.23958333333333334</v>
      </c>
      <c r="I19" s="131">
        <v>0.66666666666666663</v>
      </c>
      <c r="J19" s="185">
        <v>0.23958333333333334</v>
      </c>
      <c r="K19" s="131">
        <v>0.66666666666666663</v>
      </c>
      <c r="L19" s="185">
        <v>0.23958333333333334</v>
      </c>
      <c r="M19" s="131">
        <v>0.66666666666666663</v>
      </c>
      <c r="N19" s="185">
        <v>0.23958333333333334</v>
      </c>
      <c r="O19" s="131">
        <v>0.66666666666666663</v>
      </c>
      <c r="P19" s="185">
        <v>0.23958333333333334</v>
      </c>
      <c r="Q19" s="131">
        <v>0.66666666666666663</v>
      </c>
      <c r="R19" s="185">
        <v>0.23958333333333334</v>
      </c>
      <c r="S19" s="131">
        <v>0.66666666666666663</v>
      </c>
      <c r="T19" s="185">
        <v>0.23958333333333334</v>
      </c>
      <c r="U19" s="131">
        <v>0.66666666666666663</v>
      </c>
      <c r="V19" s="185">
        <v>0.23958333333333334</v>
      </c>
      <c r="W19" s="131">
        <v>0.66666666666666663</v>
      </c>
      <c r="X19" s="185">
        <v>0.23958333333333334</v>
      </c>
      <c r="Y19" s="131">
        <v>0.66666666666666663</v>
      </c>
      <c r="Z19" s="185">
        <v>0.23958333333333334</v>
      </c>
      <c r="AA19" s="131">
        <v>0.66666666666666663</v>
      </c>
      <c r="AB19" s="185">
        <v>0.23958333333333334</v>
      </c>
      <c r="AC19" s="131">
        <v>0.66666666666666663</v>
      </c>
      <c r="AD19" s="185">
        <v>0.23958333333333334</v>
      </c>
      <c r="AE19" s="131">
        <v>0.66666666666666663</v>
      </c>
      <c r="AF19" s="185">
        <v>0.23958333333333334</v>
      </c>
      <c r="AG19" s="131">
        <v>0.66666666666666663</v>
      </c>
      <c r="AH19" s="185">
        <v>0.23958333333333334</v>
      </c>
      <c r="AI19" s="131">
        <v>0.66666666666666663</v>
      </c>
      <c r="AJ19" s="185">
        <v>0.23958333333333334</v>
      </c>
      <c r="AK19" s="131">
        <v>0.66666666666666663</v>
      </c>
      <c r="AL19" s="185">
        <v>0.23958333333333334</v>
      </c>
      <c r="AM19" s="131">
        <v>0.66666666666666663</v>
      </c>
      <c r="AN19" s="185">
        <v>0.23958333333333334</v>
      </c>
      <c r="AO19" s="131">
        <v>0.66666666666666663</v>
      </c>
      <c r="AP19" s="185">
        <v>0.23958333333333334</v>
      </c>
      <c r="AQ19" s="131">
        <v>0.66666666666666663</v>
      </c>
      <c r="AR19" s="185">
        <v>0.23958333333333334</v>
      </c>
      <c r="AS19" s="131">
        <v>0.66666666666666663</v>
      </c>
      <c r="AT19" s="185">
        <v>0.23958333333333334</v>
      </c>
      <c r="AU19" s="131">
        <v>0.66666666666666663</v>
      </c>
      <c r="AV19" s="185">
        <v>0.23958333333333334</v>
      </c>
      <c r="AW19" s="131">
        <v>0.66666666666666663</v>
      </c>
      <c r="AX19" s="185">
        <v>0.23958333333333334</v>
      </c>
      <c r="AY19" s="131">
        <v>0.66666666666666663</v>
      </c>
      <c r="AZ19" s="185">
        <v>0.23958333333333334</v>
      </c>
      <c r="BA19" s="131">
        <v>0.66666666666666663</v>
      </c>
      <c r="BB19" s="130"/>
      <c r="BC19" s="130"/>
      <c r="BD19" s="130"/>
      <c r="BE19" s="130"/>
      <c r="BF19" s="130"/>
      <c r="BG19" s="130"/>
      <c r="BH19" s="130"/>
      <c r="BI19" s="130"/>
      <c r="BJ19" s="6" t="s">
        <v>685</v>
      </c>
      <c r="BK19" s="6"/>
      <c r="BL19" s="6">
        <v>26</v>
      </c>
    </row>
    <row r="20" spans="1:65" x14ac:dyDescent="0.25">
      <c r="A20" s="130">
        <v>7</v>
      </c>
      <c r="B20" s="185">
        <v>0.25</v>
      </c>
      <c r="C20" s="131">
        <v>0.58333333333333337</v>
      </c>
      <c r="D20" s="185">
        <v>0.25</v>
      </c>
      <c r="E20" s="131">
        <v>0.58333333333333337</v>
      </c>
      <c r="F20" s="185">
        <v>0.25</v>
      </c>
      <c r="G20" s="131">
        <v>0.58333333333333337</v>
      </c>
      <c r="H20" s="185">
        <v>0.25</v>
      </c>
      <c r="I20" s="131">
        <v>0.58333333333333337</v>
      </c>
      <c r="J20" s="185">
        <v>0.25</v>
      </c>
      <c r="K20" s="131">
        <v>0.58333333333333337</v>
      </c>
      <c r="L20" s="185">
        <v>0.25</v>
      </c>
      <c r="M20" s="131">
        <v>0.58333333333333337</v>
      </c>
      <c r="N20" s="185">
        <v>0.25</v>
      </c>
      <c r="O20" s="131">
        <v>0.58333333333333337</v>
      </c>
      <c r="P20" s="185">
        <v>0.25</v>
      </c>
      <c r="Q20" s="131">
        <v>0.58333333333333337</v>
      </c>
      <c r="R20" s="185">
        <v>0.25</v>
      </c>
      <c r="S20" s="131">
        <v>0.58333333333333337</v>
      </c>
      <c r="T20" s="185">
        <v>0.25</v>
      </c>
      <c r="U20" s="131">
        <v>0.58333333333333337</v>
      </c>
      <c r="V20" s="185">
        <v>0.25</v>
      </c>
      <c r="W20" s="131">
        <v>0.58333333333333337</v>
      </c>
      <c r="X20" s="185">
        <v>0.25</v>
      </c>
      <c r="Y20" s="131">
        <v>0.58333333333333337</v>
      </c>
      <c r="Z20" s="185">
        <v>0.25</v>
      </c>
      <c r="AA20" s="131">
        <v>0.58333333333333337</v>
      </c>
      <c r="AB20" s="185">
        <v>0.25</v>
      </c>
      <c r="AC20" s="131">
        <v>0.58333333333333337</v>
      </c>
      <c r="AD20" s="185">
        <v>0.25</v>
      </c>
      <c r="AE20" s="131">
        <v>0.58333333333333337</v>
      </c>
      <c r="AF20" s="185">
        <v>0.25</v>
      </c>
      <c r="AG20" s="131">
        <v>0.58333333333333337</v>
      </c>
      <c r="AH20" s="185">
        <v>0.25</v>
      </c>
      <c r="AI20" s="131">
        <v>0.58333333333333337</v>
      </c>
      <c r="AJ20" s="185">
        <v>0.25</v>
      </c>
      <c r="AK20" s="131">
        <v>0.58333333333333337</v>
      </c>
      <c r="AL20" s="185">
        <v>0.25</v>
      </c>
      <c r="AM20" s="131">
        <v>0.58333333333333337</v>
      </c>
      <c r="AN20" s="185">
        <v>0.25</v>
      </c>
      <c r="AO20" s="131">
        <v>0.58333333333333337</v>
      </c>
      <c r="AP20" s="185">
        <v>0.25</v>
      </c>
      <c r="AQ20" s="131">
        <v>0.58333333333333337</v>
      </c>
      <c r="AR20" s="185">
        <v>0.25</v>
      </c>
      <c r="AS20" s="131">
        <v>0.58333333333333337</v>
      </c>
      <c r="AT20" s="185">
        <v>0.25</v>
      </c>
      <c r="AU20" s="131">
        <v>0.58333333333333337</v>
      </c>
      <c r="AV20" s="185">
        <v>0.25</v>
      </c>
      <c r="AW20" s="131">
        <v>0.58333333333333337</v>
      </c>
      <c r="AX20" s="185">
        <v>0.25</v>
      </c>
      <c r="AY20" s="131">
        <v>0.58333333333333337</v>
      </c>
      <c r="AZ20" s="185">
        <v>0.25</v>
      </c>
      <c r="BA20" s="131">
        <v>0.58333333333333337</v>
      </c>
      <c r="BB20" s="185"/>
      <c r="BC20" s="131"/>
      <c r="BD20" s="185"/>
      <c r="BE20" s="131"/>
      <c r="BF20" s="185"/>
      <c r="BG20" s="131"/>
      <c r="BH20" s="185"/>
      <c r="BI20" s="131"/>
      <c r="BJ20" s="60" t="s">
        <v>715</v>
      </c>
      <c r="BK20" s="60">
        <v>346</v>
      </c>
      <c r="BL20" s="60">
        <v>26</v>
      </c>
    </row>
    <row r="21" spans="1:65" s="114" customFormat="1" x14ac:dyDescent="0.25">
      <c r="A21" s="156">
        <v>8</v>
      </c>
      <c r="B21" s="187"/>
      <c r="C21" s="157"/>
      <c r="D21" s="187"/>
      <c r="E21" s="157"/>
      <c r="F21" s="187"/>
      <c r="G21" s="157"/>
      <c r="H21" s="187"/>
      <c r="I21" s="157"/>
      <c r="J21" s="187"/>
      <c r="K21" s="157"/>
      <c r="L21" s="187"/>
      <c r="M21" s="157"/>
      <c r="N21" s="187"/>
      <c r="O21" s="157"/>
      <c r="P21" s="187"/>
      <c r="Q21" s="157"/>
      <c r="R21" s="187"/>
      <c r="S21" s="157"/>
      <c r="T21" s="187"/>
      <c r="U21" s="157"/>
      <c r="V21" s="187"/>
      <c r="W21" s="157"/>
      <c r="X21" s="187"/>
      <c r="Y21" s="157"/>
      <c r="Z21" s="187"/>
      <c r="AA21" s="157"/>
      <c r="AB21" s="187"/>
      <c r="AC21" s="157"/>
      <c r="AD21" s="187"/>
      <c r="AE21" s="157"/>
      <c r="AF21" s="187"/>
      <c r="AG21" s="157"/>
      <c r="AH21" s="187"/>
      <c r="AI21" s="157"/>
      <c r="AJ21" s="187"/>
      <c r="AK21" s="157"/>
      <c r="AL21" s="187"/>
      <c r="AM21" s="157"/>
      <c r="AN21" s="187"/>
      <c r="AO21" s="157"/>
      <c r="AP21" s="187"/>
      <c r="AQ21" s="157"/>
      <c r="AR21" s="187"/>
      <c r="AS21" s="157"/>
      <c r="AT21" s="187"/>
      <c r="AU21" s="157"/>
      <c r="AV21" s="187"/>
      <c r="AW21" s="157"/>
      <c r="AX21" s="187"/>
      <c r="AY21" s="157"/>
      <c r="AZ21" s="187"/>
      <c r="BA21" s="157"/>
      <c r="BB21" s="188"/>
      <c r="BC21" s="157"/>
      <c r="BD21" s="188"/>
      <c r="BE21" s="157"/>
      <c r="BF21" s="188"/>
      <c r="BG21" s="157"/>
      <c r="BH21" s="188"/>
      <c r="BI21" s="157"/>
      <c r="BJ21" s="114" t="s">
        <v>707</v>
      </c>
      <c r="BL21" s="114">
        <v>26</v>
      </c>
    </row>
    <row r="22" spans="1:65" x14ac:dyDescent="0.25">
      <c r="A22" s="130">
        <v>9</v>
      </c>
      <c r="B22" s="185">
        <v>0.27083333333333331</v>
      </c>
      <c r="C22" s="131">
        <v>0.69444444444444453</v>
      </c>
      <c r="D22" s="185">
        <v>0.27083333333333331</v>
      </c>
      <c r="E22" s="131">
        <v>0.69444444444444453</v>
      </c>
      <c r="F22" s="185">
        <v>0.27083333333333331</v>
      </c>
      <c r="G22" s="131">
        <v>0.69444444444444453</v>
      </c>
      <c r="H22" s="185">
        <v>0.27083333333333331</v>
      </c>
      <c r="I22" s="131">
        <v>0.69444444444444453</v>
      </c>
      <c r="J22" s="185">
        <v>0.27083333333333331</v>
      </c>
      <c r="K22" s="131">
        <v>0.69444444444444453</v>
      </c>
      <c r="L22" s="185">
        <v>0.27083333333333331</v>
      </c>
      <c r="M22" s="131">
        <v>0.69444444444444453</v>
      </c>
      <c r="N22" s="185">
        <v>0.27083333333333331</v>
      </c>
      <c r="O22" s="131">
        <v>0.69444444444444453</v>
      </c>
      <c r="P22" s="185">
        <v>0.27083333333333331</v>
      </c>
      <c r="Q22" s="131">
        <v>0.69444444444444453</v>
      </c>
      <c r="R22" s="185">
        <v>0.27083333333333331</v>
      </c>
      <c r="S22" s="131">
        <v>0.69444444444444453</v>
      </c>
      <c r="T22" s="185">
        <v>0.27083333333333331</v>
      </c>
      <c r="U22" s="131">
        <v>0.69444444444444453</v>
      </c>
      <c r="V22" s="185">
        <v>0.27083333333333331</v>
      </c>
      <c r="W22" s="131">
        <v>0.69444444444444453</v>
      </c>
      <c r="X22" s="185">
        <v>0.27083333333333331</v>
      </c>
      <c r="Y22" s="131">
        <v>0.69444444444444453</v>
      </c>
      <c r="Z22" s="185">
        <v>0.27083333333333331</v>
      </c>
      <c r="AA22" s="131">
        <v>0.69444444444444453</v>
      </c>
      <c r="AB22" s="185">
        <v>0.27083333333333331</v>
      </c>
      <c r="AC22" s="131">
        <v>0.69444444444444453</v>
      </c>
      <c r="AD22" s="185">
        <v>0.27083333333333331</v>
      </c>
      <c r="AE22" s="131">
        <v>0.69444444444444453</v>
      </c>
      <c r="AF22" s="185">
        <v>0.27083333333333331</v>
      </c>
      <c r="AG22" s="131">
        <v>0.69444444444444453</v>
      </c>
      <c r="AH22" s="185">
        <v>0.27083333333333331</v>
      </c>
      <c r="AI22" s="131">
        <v>0.69444444444444453</v>
      </c>
      <c r="AJ22" s="185">
        <v>0.27083333333333331</v>
      </c>
      <c r="AK22" s="131">
        <v>0.69444444444444453</v>
      </c>
      <c r="AL22" s="185">
        <v>0.27083333333333331</v>
      </c>
      <c r="AM22" s="131">
        <v>0.69444444444444453</v>
      </c>
      <c r="AN22" s="185">
        <v>0.27083333333333331</v>
      </c>
      <c r="AO22" s="131">
        <v>0.69444444444444453</v>
      </c>
      <c r="AP22" s="185">
        <v>0.27083333333333331</v>
      </c>
      <c r="AQ22" s="131">
        <v>0.69444444444444453</v>
      </c>
      <c r="AR22" s="185">
        <v>0.27083333333333331</v>
      </c>
      <c r="AS22" s="131">
        <v>0.69444444444444453</v>
      </c>
      <c r="AT22" s="185">
        <v>0.27083333333333331</v>
      </c>
      <c r="AU22" s="131">
        <v>0.69444444444444453</v>
      </c>
      <c r="AV22" s="185">
        <v>0.27083333333333331</v>
      </c>
      <c r="AW22" s="131">
        <v>0.69444444444444453</v>
      </c>
      <c r="AX22" s="185">
        <v>0.27083333333333331</v>
      </c>
      <c r="AY22" s="131">
        <v>0.69444444444444453</v>
      </c>
      <c r="AZ22" s="185">
        <v>0.27083333333333331</v>
      </c>
      <c r="BA22" s="131">
        <v>0.69444444444444453</v>
      </c>
      <c r="BB22" s="130"/>
      <c r="BC22" s="130"/>
      <c r="BD22" s="130"/>
      <c r="BE22" s="130"/>
      <c r="BF22" s="130"/>
      <c r="BG22" s="130"/>
      <c r="BH22" s="130"/>
      <c r="BI22" s="130"/>
      <c r="BJ22" s="6" t="s">
        <v>707</v>
      </c>
      <c r="BK22" s="6"/>
      <c r="BL22" s="6">
        <v>26</v>
      </c>
    </row>
    <row r="23" spans="1:65" x14ac:dyDescent="0.25">
      <c r="A23" s="130">
        <v>10</v>
      </c>
      <c r="B23" s="185">
        <v>0.28125</v>
      </c>
      <c r="C23" s="131">
        <v>0.54166666666666663</v>
      </c>
      <c r="D23" s="185">
        <v>0.28125</v>
      </c>
      <c r="E23" s="131">
        <v>0.54166666666666663</v>
      </c>
      <c r="F23" s="185">
        <v>0.28125</v>
      </c>
      <c r="G23" s="131">
        <v>0.54166666666666663</v>
      </c>
      <c r="H23" s="185">
        <v>0.28125</v>
      </c>
      <c r="I23" s="131">
        <v>0.54166666666666663</v>
      </c>
      <c r="J23" s="185">
        <v>0.28125</v>
      </c>
      <c r="K23" s="131">
        <v>0.54166666666666663</v>
      </c>
      <c r="L23" s="185">
        <v>0.28125</v>
      </c>
      <c r="M23" s="131">
        <v>0.54166666666666663</v>
      </c>
      <c r="N23" s="185">
        <v>0.28125</v>
      </c>
      <c r="O23" s="131">
        <v>0.54166666666666663</v>
      </c>
      <c r="P23" s="185">
        <v>0.28125</v>
      </c>
      <c r="Q23" s="131">
        <v>0.54166666666666663</v>
      </c>
      <c r="R23" s="185">
        <v>0.28125</v>
      </c>
      <c r="S23" s="131">
        <v>0.54166666666666663</v>
      </c>
      <c r="T23" s="185">
        <v>0.28125</v>
      </c>
      <c r="U23" s="131">
        <v>0.54166666666666663</v>
      </c>
      <c r="V23" s="185">
        <v>0.28125</v>
      </c>
      <c r="W23" s="131">
        <v>0.54166666666666663</v>
      </c>
      <c r="X23" s="185">
        <v>0.28125</v>
      </c>
      <c r="Y23" s="131">
        <v>0.54166666666666663</v>
      </c>
      <c r="Z23" s="185">
        <v>0.28125</v>
      </c>
      <c r="AA23" s="131">
        <v>0.54166666666666663</v>
      </c>
      <c r="AB23" s="185">
        <v>0.28125</v>
      </c>
      <c r="AC23" s="131">
        <v>0.54166666666666663</v>
      </c>
      <c r="AD23" s="185">
        <v>0.28125</v>
      </c>
      <c r="AE23" s="131">
        <v>0.54166666666666663</v>
      </c>
      <c r="AF23" s="185">
        <v>0.28125</v>
      </c>
      <c r="AG23" s="131">
        <v>0.54166666666666663</v>
      </c>
      <c r="AH23" s="185">
        <v>0.28125</v>
      </c>
      <c r="AI23" s="131">
        <v>0.54166666666666663</v>
      </c>
      <c r="AJ23" s="185">
        <v>0.28125</v>
      </c>
      <c r="AK23" s="131">
        <v>0.54166666666666663</v>
      </c>
      <c r="AL23" s="185">
        <v>0.28125</v>
      </c>
      <c r="AM23" s="131">
        <v>0.54166666666666663</v>
      </c>
      <c r="AN23" s="185">
        <v>0.28125</v>
      </c>
      <c r="AO23" s="131">
        <v>0.54166666666666663</v>
      </c>
      <c r="AP23" s="185">
        <v>0.28125</v>
      </c>
      <c r="AQ23" s="131">
        <v>0.54166666666666663</v>
      </c>
      <c r="AR23" s="185">
        <v>0.28125</v>
      </c>
      <c r="AS23" s="131">
        <v>0.54166666666666663</v>
      </c>
      <c r="AT23" s="185">
        <v>0.28125</v>
      </c>
      <c r="AU23" s="131">
        <v>0.54166666666666663</v>
      </c>
      <c r="AV23" s="185">
        <v>0.28125</v>
      </c>
      <c r="AW23" s="131">
        <v>0.54166666666666663</v>
      </c>
      <c r="AX23" s="185">
        <v>0.28125</v>
      </c>
      <c r="AY23" s="131">
        <v>0.54166666666666663</v>
      </c>
      <c r="AZ23" s="185">
        <v>0.28125</v>
      </c>
      <c r="BA23" s="131">
        <v>0.54166666666666663</v>
      </c>
      <c r="BB23" s="185"/>
      <c r="BC23" s="131"/>
      <c r="BD23" s="185"/>
      <c r="BE23" s="131"/>
      <c r="BF23" s="185"/>
      <c r="BG23" s="131"/>
      <c r="BH23" s="185"/>
      <c r="BI23" s="131"/>
      <c r="BJ23" s="60" t="s">
        <v>715</v>
      </c>
      <c r="BK23" s="60">
        <v>2123</v>
      </c>
      <c r="BL23" s="60">
        <v>26</v>
      </c>
    </row>
    <row r="24" spans="1:65" x14ac:dyDescent="0.25">
      <c r="A24" s="130">
        <v>11</v>
      </c>
      <c r="B24" s="185">
        <v>0.30208333333333331</v>
      </c>
      <c r="C24" s="131">
        <v>0.70833333333333337</v>
      </c>
      <c r="D24" s="185">
        <v>0.30208333333333331</v>
      </c>
      <c r="E24" s="131">
        <v>0.70833333333333337</v>
      </c>
      <c r="F24" s="185">
        <v>0.30208333333333331</v>
      </c>
      <c r="G24" s="131">
        <v>0.70833333333333337</v>
      </c>
      <c r="H24" s="185">
        <v>0.30208333333333331</v>
      </c>
      <c r="I24" s="131">
        <v>0.70833333333333337</v>
      </c>
      <c r="J24" s="185">
        <v>0.30208333333333331</v>
      </c>
      <c r="K24" s="131">
        <v>0.70833333333333337</v>
      </c>
      <c r="L24" s="185">
        <v>0.30208333333333331</v>
      </c>
      <c r="M24" s="131">
        <v>0.70833333333333337</v>
      </c>
      <c r="N24" s="185">
        <v>0.30208333333333331</v>
      </c>
      <c r="O24" s="131">
        <v>0.70833333333333337</v>
      </c>
      <c r="P24" s="185">
        <v>0.30208333333333331</v>
      </c>
      <c r="Q24" s="131">
        <v>0.70833333333333337</v>
      </c>
      <c r="R24" s="185">
        <v>0.30208333333333331</v>
      </c>
      <c r="S24" s="131">
        <v>0.70833333333333337</v>
      </c>
      <c r="T24" s="185">
        <v>0.30208333333333331</v>
      </c>
      <c r="U24" s="131">
        <v>0.70833333333333337</v>
      </c>
      <c r="V24" s="185">
        <v>0.30208333333333331</v>
      </c>
      <c r="W24" s="131">
        <v>0.70833333333333337</v>
      </c>
      <c r="X24" s="185">
        <v>0.30208333333333331</v>
      </c>
      <c r="Y24" s="131">
        <v>0.70833333333333337</v>
      </c>
      <c r="Z24" s="185">
        <v>0.30208333333333331</v>
      </c>
      <c r="AA24" s="131">
        <v>0.70833333333333337</v>
      </c>
      <c r="AB24" s="185">
        <v>0.30208333333333331</v>
      </c>
      <c r="AC24" s="131">
        <v>0.70833333333333337</v>
      </c>
      <c r="AD24" s="185">
        <v>0.30208333333333331</v>
      </c>
      <c r="AE24" s="131">
        <v>0.70833333333333337</v>
      </c>
      <c r="AF24" s="185">
        <v>0.30208333333333331</v>
      </c>
      <c r="AG24" s="131">
        <v>0.70833333333333337</v>
      </c>
      <c r="AH24" s="185">
        <v>0.30208333333333331</v>
      </c>
      <c r="AI24" s="131">
        <v>0.70833333333333337</v>
      </c>
      <c r="AJ24" s="185">
        <v>0.30208333333333331</v>
      </c>
      <c r="AK24" s="131">
        <v>0.70833333333333337</v>
      </c>
      <c r="AL24" s="185">
        <v>0.30208333333333331</v>
      </c>
      <c r="AM24" s="131">
        <v>0.70833333333333337</v>
      </c>
      <c r="AN24" s="185">
        <v>0.30208333333333331</v>
      </c>
      <c r="AO24" s="131">
        <v>0.70833333333333337</v>
      </c>
      <c r="AP24" s="185">
        <v>0.30208333333333331</v>
      </c>
      <c r="AQ24" s="131">
        <v>0.70833333333333337</v>
      </c>
      <c r="AR24" s="185">
        <v>0.30208333333333331</v>
      </c>
      <c r="AS24" s="131">
        <v>0.70833333333333337</v>
      </c>
      <c r="AT24" s="185">
        <v>0.30208333333333331</v>
      </c>
      <c r="AU24" s="131">
        <v>0.70833333333333337</v>
      </c>
      <c r="AV24" s="185">
        <v>0.30208333333333331</v>
      </c>
      <c r="AW24" s="131">
        <v>0.70833333333333337</v>
      </c>
      <c r="AX24" s="185">
        <v>0.30208333333333331</v>
      </c>
      <c r="AY24" s="131">
        <v>0.70833333333333337</v>
      </c>
      <c r="AZ24" s="185">
        <v>0.30208333333333331</v>
      </c>
      <c r="BA24" s="131">
        <v>0.70833333333333337</v>
      </c>
      <c r="BB24" s="130"/>
      <c r="BC24" s="130"/>
      <c r="BD24" s="130"/>
      <c r="BE24" s="130"/>
      <c r="BF24" s="130"/>
      <c r="BG24" s="130"/>
      <c r="BH24" s="130"/>
      <c r="BI24" s="130"/>
      <c r="BJ24" s="6" t="s">
        <v>707</v>
      </c>
      <c r="BK24" s="6"/>
      <c r="BL24" s="6">
        <v>26</v>
      </c>
    </row>
    <row r="25" spans="1:65" x14ac:dyDescent="0.25">
      <c r="A25" s="130">
        <v>12</v>
      </c>
      <c r="B25" s="185">
        <v>0.3125</v>
      </c>
      <c r="C25" s="131">
        <v>0.72222222222222221</v>
      </c>
      <c r="D25" s="185">
        <v>0.3125</v>
      </c>
      <c r="E25" s="131">
        <v>0.72222222222222221</v>
      </c>
      <c r="F25" s="185">
        <v>0.3125</v>
      </c>
      <c r="G25" s="131">
        <v>0.72222222222222221</v>
      </c>
      <c r="H25" s="185">
        <v>0.3125</v>
      </c>
      <c r="I25" s="131">
        <v>0.72222222222222221</v>
      </c>
      <c r="J25" s="185">
        <v>0.3125</v>
      </c>
      <c r="K25" s="131">
        <v>0.72222222222222221</v>
      </c>
      <c r="L25" s="185">
        <v>0.3125</v>
      </c>
      <c r="M25" s="131">
        <v>0.72222222222222221</v>
      </c>
      <c r="N25" s="185">
        <v>0.3125</v>
      </c>
      <c r="O25" s="131">
        <v>0.72222222222222221</v>
      </c>
      <c r="P25" s="185">
        <v>0.3125</v>
      </c>
      <c r="Q25" s="131">
        <v>0.72222222222222221</v>
      </c>
      <c r="R25" s="185">
        <v>0.3125</v>
      </c>
      <c r="S25" s="131">
        <v>0.72222222222222221</v>
      </c>
      <c r="T25" s="185">
        <v>0.3125</v>
      </c>
      <c r="U25" s="131">
        <v>0.72222222222222221</v>
      </c>
      <c r="V25" s="185">
        <v>0.3125</v>
      </c>
      <c r="W25" s="131">
        <v>0.72222222222222221</v>
      </c>
      <c r="X25" s="185">
        <v>0.3125</v>
      </c>
      <c r="Y25" s="131">
        <v>0.72222222222222221</v>
      </c>
      <c r="Z25" s="185">
        <v>0.3125</v>
      </c>
      <c r="AA25" s="131">
        <v>0.72222222222222221</v>
      </c>
      <c r="AB25" s="185">
        <v>0.3125</v>
      </c>
      <c r="AC25" s="131">
        <v>0.72222222222222221</v>
      </c>
      <c r="AD25" s="185">
        <v>0.3125</v>
      </c>
      <c r="AE25" s="131">
        <v>0.72222222222222221</v>
      </c>
      <c r="AF25" s="185">
        <v>0.3125</v>
      </c>
      <c r="AG25" s="131">
        <v>0.72222222222222221</v>
      </c>
      <c r="AH25" s="185">
        <v>0.3125</v>
      </c>
      <c r="AI25" s="131">
        <v>0.72222222222222221</v>
      </c>
      <c r="AJ25" s="185">
        <v>0.3125</v>
      </c>
      <c r="AK25" s="131">
        <v>0.72222222222222221</v>
      </c>
      <c r="AL25" s="185">
        <v>0.3125</v>
      </c>
      <c r="AM25" s="131">
        <v>0.72222222222222221</v>
      </c>
      <c r="AN25" s="185">
        <v>0.3125</v>
      </c>
      <c r="AO25" s="131">
        <v>0.72222222222222221</v>
      </c>
      <c r="AP25" s="185">
        <v>0.3125</v>
      </c>
      <c r="AQ25" s="131">
        <v>0.72222222222222221</v>
      </c>
      <c r="AR25" s="185">
        <v>0.3125</v>
      </c>
      <c r="AS25" s="131">
        <v>0.72222222222222221</v>
      </c>
      <c r="AT25" s="185">
        <v>0.3125</v>
      </c>
      <c r="AU25" s="131">
        <v>0.72222222222222221</v>
      </c>
      <c r="AV25" s="185">
        <v>0.3125</v>
      </c>
      <c r="AW25" s="131">
        <v>0.72222222222222221</v>
      </c>
      <c r="AX25" s="185">
        <v>0.3125</v>
      </c>
      <c r="AY25" s="131">
        <v>0.72222222222222221</v>
      </c>
      <c r="AZ25" s="185">
        <v>0.3125</v>
      </c>
      <c r="BA25" s="131">
        <v>0.72222222222222221</v>
      </c>
      <c r="BB25" s="130"/>
      <c r="BC25" s="130"/>
      <c r="BD25" s="130"/>
      <c r="BE25" s="130"/>
      <c r="BF25" s="130"/>
      <c r="BG25" s="130"/>
      <c r="BH25" s="130"/>
      <c r="BI25" s="130"/>
      <c r="BJ25" s="6" t="s">
        <v>707</v>
      </c>
      <c r="BK25" s="6"/>
      <c r="BL25" s="6">
        <v>26</v>
      </c>
    </row>
    <row r="26" spans="1:65" s="237" customFormat="1" x14ac:dyDescent="0.25">
      <c r="A26" s="233">
        <v>13</v>
      </c>
      <c r="B26" s="269">
        <v>0.32291666666666669</v>
      </c>
      <c r="C26" s="235">
        <v>0.73611111111111116</v>
      </c>
      <c r="D26" s="269">
        <v>0.32291666666666669</v>
      </c>
      <c r="E26" s="235">
        <v>0.73611111111111116</v>
      </c>
      <c r="F26" s="269">
        <v>0.32291666666666669</v>
      </c>
      <c r="G26" s="235">
        <v>0.73611111111111116</v>
      </c>
      <c r="H26" s="269">
        <v>0.32291666666666669</v>
      </c>
      <c r="I26" s="235">
        <v>0.73611111111111116</v>
      </c>
      <c r="J26" s="269">
        <v>0.32291666666666669</v>
      </c>
      <c r="K26" s="235">
        <v>0.73611111111111116</v>
      </c>
      <c r="L26" s="269">
        <v>0.32291666666666669</v>
      </c>
      <c r="M26" s="235">
        <v>0.73611111111111116</v>
      </c>
      <c r="N26" s="269">
        <v>0.32291666666666669</v>
      </c>
      <c r="O26" s="235">
        <v>0.73611111111111116</v>
      </c>
      <c r="P26" s="269">
        <v>0.32291666666666669</v>
      </c>
      <c r="Q26" s="235">
        <v>0.73611111111111116</v>
      </c>
      <c r="R26" s="269">
        <v>0.32291666666666669</v>
      </c>
      <c r="S26" s="235">
        <v>0.73611111111111116</v>
      </c>
      <c r="T26" s="269">
        <v>0.32291666666666669</v>
      </c>
      <c r="U26" s="235">
        <v>0.73611111111111116</v>
      </c>
      <c r="V26" s="269">
        <v>0.32291666666666669</v>
      </c>
      <c r="W26" s="235">
        <v>0.73611111111111116</v>
      </c>
      <c r="X26" s="269">
        <v>0.32291666666666669</v>
      </c>
      <c r="Y26" s="235">
        <v>0.73611111111111116</v>
      </c>
      <c r="Z26" s="269">
        <v>0.32291666666666669</v>
      </c>
      <c r="AA26" s="235">
        <v>0.73611111111111116</v>
      </c>
      <c r="AB26" s="269">
        <v>0.32291666666666669</v>
      </c>
      <c r="AC26" s="235">
        <v>0.73611111111111116</v>
      </c>
      <c r="AD26" s="269">
        <v>0.32291666666666669</v>
      </c>
      <c r="AE26" s="235">
        <v>0.73611111111111116</v>
      </c>
      <c r="AF26" s="269">
        <v>0.32291666666666669</v>
      </c>
      <c r="AG26" s="235">
        <v>0.73611111111111116</v>
      </c>
      <c r="AH26" s="269">
        <v>0.32291666666666669</v>
      </c>
      <c r="AI26" s="235">
        <v>0.73611111111111116</v>
      </c>
      <c r="AJ26" s="269">
        <v>0.32291666666666669</v>
      </c>
      <c r="AK26" s="235">
        <v>0.73611111111111116</v>
      </c>
      <c r="AL26" s="269">
        <v>0.32291666666666669</v>
      </c>
      <c r="AM26" s="235">
        <v>0.73611111111111116</v>
      </c>
      <c r="AN26" s="269">
        <v>0.32291666666666669</v>
      </c>
      <c r="AO26" s="235">
        <v>0.73611111111111116</v>
      </c>
      <c r="AP26" s="269">
        <v>0.32291666666666669</v>
      </c>
      <c r="AQ26" s="235">
        <v>0.73611111111111116</v>
      </c>
      <c r="AR26" s="269">
        <v>0.32291666666666669</v>
      </c>
      <c r="AS26" s="235">
        <v>0.73611111111111116</v>
      </c>
      <c r="AT26" s="269">
        <v>0.32291666666666669</v>
      </c>
      <c r="AU26" s="235">
        <v>0.73611111111111116</v>
      </c>
      <c r="AV26" s="269">
        <v>0.32291666666666669</v>
      </c>
      <c r="AW26" s="235">
        <v>0.73611111111111116</v>
      </c>
      <c r="AX26" s="269">
        <v>0.32291666666666669</v>
      </c>
      <c r="AY26" s="235">
        <v>0.73611111111111116</v>
      </c>
      <c r="AZ26" s="269">
        <v>0.32291666666666669</v>
      </c>
      <c r="BA26" s="235">
        <v>0.73611111111111116</v>
      </c>
      <c r="BB26" s="233"/>
      <c r="BC26" s="233"/>
      <c r="BD26" s="233"/>
      <c r="BE26" s="233"/>
      <c r="BF26" s="233"/>
      <c r="BG26" s="233"/>
      <c r="BH26" s="233"/>
      <c r="BI26" s="233"/>
      <c r="BJ26" s="237" t="s">
        <v>707</v>
      </c>
      <c r="BL26" s="237">
        <v>26</v>
      </c>
      <c r="BM26" s="237" t="s">
        <v>802</v>
      </c>
    </row>
    <row r="27" spans="1:65" x14ac:dyDescent="0.25">
      <c r="A27" s="130">
        <v>14</v>
      </c>
      <c r="B27" s="185">
        <v>0.39583333333333331</v>
      </c>
      <c r="C27" s="131">
        <v>0.23958333333333334</v>
      </c>
      <c r="D27" s="185">
        <v>0.39583333333333331</v>
      </c>
      <c r="E27" s="131">
        <v>0.21875</v>
      </c>
      <c r="F27" s="185">
        <v>0.39583333333333331</v>
      </c>
      <c r="G27" s="131">
        <v>0.23958333333333334</v>
      </c>
      <c r="H27" s="185">
        <v>0.39583333333333331</v>
      </c>
      <c r="I27" s="131">
        <v>0.21875</v>
      </c>
      <c r="J27" s="185">
        <v>0.39583333333333331</v>
      </c>
      <c r="K27" s="131">
        <v>0.23958333333333334</v>
      </c>
      <c r="L27" s="185">
        <v>0.39583333333333331</v>
      </c>
      <c r="M27" s="131">
        <v>0.21875</v>
      </c>
      <c r="N27" s="185">
        <v>0.39583333333333331</v>
      </c>
      <c r="O27" s="131">
        <v>0.23958333333333334</v>
      </c>
      <c r="P27" s="185">
        <v>0.39583333333333331</v>
      </c>
      <c r="Q27" s="131">
        <v>0.21875</v>
      </c>
      <c r="R27" s="185">
        <v>0.39583333333333331</v>
      </c>
      <c r="S27" s="131">
        <v>0.23958333333333334</v>
      </c>
      <c r="T27" s="185">
        <v>0.39583333333333331</v>
      </c>
      <c r="U27" s="131">
        <v>0.21875</v>
      </c>
      <c r="V27" s="185">
        <v>0.39583333333333331</v>
      </c>
      <c r="W27" s="131">
        <v>0.23958333333333334</v>
      </c>
      <c r="X27" s="185">
        <v>0.39583333333333331</v>
      </c>
      <c r="Y27" s="131">
        <v>0.21875</v>
      </c>
      <c r="Z27" s="185">
        <v>0.39583333333333331</v>
      </c>
      <c r="AA27" s="131">
        <v>0.23958333333333334</v>
      </c>
      <c r="AB27" s="185">
        <v>0.39583333333333331</v>
      </c>
      <c r="AC27" s="131">
        <v>0.21875</v>
      </c>
      <c r="AD27" s="185">
        <v>0.39583333333333331</v>
      </c>
      <c r="AE27" s="131">
        <v>0.23958333333333334</v>
      </c>
      <c r="AF27" s="185">
        <v>0.39583333333333331</v>
      </c>
      <c r="AG27" s="131">
        <v>0.21875</v>
      </c>
      <c r="AH27" s="185">
        <v>0.39583333333333331</v>
      </c>
      <c r="AI27" s="131">
        <v>0.23958333333333334</v>
      </c>
      <c r="AJ27" s="185">
        <v>0.39583333333333331</v>
      </c>
      <c r="AK27" s="131">
        <v>0.21875</v>
      </c>
      <c r="AL27" s="185">
        <v>0.39583333333333331</v>
      </c>
      <c r="AM27" s="131">
        <v>0.23958333333333334</v>
      </c>
      <c r="AN27" s="185">
        <v>0.39583333333333331</v>
      </c>
      <c r="AO27" s="131">
        <v>0.21875</v>
      </c>
      <c r="AP27" s="185">
        <v>0.39583333333333331</v>
      </c>
      <c r="AQ27" s="131">
        <v>0.23958333333333334</v>
      </c>
      <c r="AR27" s="185">
        <v>0.39583333333333331</v>
      </c>
      <c r="AS27" s="131">
        <v>0.21875</v>
      </c>
      <c r="AT27" s="185">
        <v>0.39583333333333331</v>
      </c>
      <c r="AU27" s="131">
        <v>0.23958333333333334</v>
      </c>
      <c r="AV27" s="185">
        <v>0.39583333333333331</v>
      </c>
      <c r="AW27" s="131">
        <v>0.21875</v>
      </c>
      <c r="AX27" s="185">
        <v>0.39583333333333331</v>
      </c>
      <c r="AY27" s="131">
        <v>0.23958333333333334</v>
      </c>
      <c r="AZ27" s="185">
        <v>0.39583333333333331</v>
      </c>
      <c r="BA27" s="131">
        <v>0.21875</v>
      </c>
      <c r="BB27" s="185"/>
      <c r="BC27" s="131"/>
      <c r="BD27" s="185"/>
      <c r="BE27" s="131"/>
      <c r="BF27" s="185"/>
      <c r="BG27" s="131"/>
      <c r="BH27" s="185"/>
      <c r="BI27" s="131"/>
      <c r="BJ27" s="60" t="s">
        <v>716</v>
      </c>
      <c r="BK27" s="60">
        <v>50</v>
      </c>
      <c r="BL27" s="60">
        <v>13</v>
      </c>
    </row>
    <row r="28" spans="1:65" x14ac:dyDescent="0.25">
      <c r="A28" s="130">
        <v>15</v>
      </c>
      <c r="B28" s="185">
        <v>0.41666666666666669</v>
      </c>
      <c r="C28" s="131">
        <v>0.21875</v>
      </c>
      <c r="D28" s="185">
        <v>0.41666666666666669</v>
      </c>
      <c r="E28" s="131">
        <v>0.21875</v>
      </c>
      <c r="F28" s="185">
        <v>0.41666666666666669</v>
      </c>
      <c r="G28" s="131">
        <v>0.21875</v>
      </c>
      <c r="H28" s="185">
        <v>0.41666666666666669</v>
      </c>
      <c r="I28" s="131">
        <v>0.21875</v>
      </c>
      <c r="J28" s="185">
        <v>0.41666666666666669</v>
      </c>
      <c r="K28" s="131">
        <v>0.21875</v>
      </c>
      <c r="L28" s="185">
        <v>0.41666666666666669</v>
      </c>
      <c r="M28" s="131">
        <v>0.21875</v>
      </c>
      <c r="N28" s="185">
        <v>0.41666666666666669</v>
      </c>
      <c r="O28" s="131">
        <v>0.21875</v>
      </c>
      <c r="P28" s="185">
        <v>0.41666666666666669</v>
      </c>
      <c r="Q28" s="131">
        <v>0.21875</v>
      </c>
      <c r="R28" s="185">
        <v>0.41666666666666669</v>
      </c>
      <c r="S28" s="131">
        <v>0.21875</v>
      </c>
      <c r="T28" s="185">
        <v>0.41666666666666669</v>
      </c>
      <c r="U28" s="131">
        <v>0.21875</v>
      </c>
      <c r="V28" s="185">
        <v>0.41666666666666669</v>
      </c>
      <c r="W28" s="131">
        <v>0.21875</v>
      </c>
      <c r="X28" s="185">
        <v>0.41666666666666669</v>
      </c>
      <c r="Y28" s="131">
        <v>0.21875</v>
      </c>
      <c r="Z28" s="185">
        <v>0.41666666666666669</v>
      </c>
      <c r="AA28" s="131">
        <v>0.21875</v>
      </c>
      <c r="AB28" s="185">
        <v>0.41666666666666669</v>
      </c>
      <c r="AC28" s="131">
        <v>0.21875</v>
      </c>
      <c r="AD28" s="185">
        <v>0.41666666666666669</v>
      </c>
      <c r="AE28" s="131">
        <v>0.21875</v>
      </c>
      <c r="AF28" s="185">
        <v>0.41666666666666669</v>
      </c>
      <c r="AG28" s="131">
        <v>0.21875</v>
      </c>
      <c r="AH28" s="185">
        <v>0.41666666666666669</v>
      </c>
      <c r="AI28" s="131">
        <v>0.21875</v>
      </c>
      <c r="AJ28" s="185">
        <v>0.41666666666666669</v>
      </c>
      <c r="AK28" s="131">
        <v>0.21875</v>
      </c>
      <c r="AL28" s="185">
        <v>0.41666666666666669</v>
      </c>
      <c r="AM28" s="131">
        <v>0.21875</v>
      </c>
      <c r="AN28" s="185">
        <v>0.41666666666666669</v>
      </c>
      <c r="AO28" s="131">
        <v>0.21875</v>
      </c>
      <c r="AP28" s="185">
        <v>0.41666666666666669</v>
      </c>
      <c r="AQ28" s="131">
        <v>0.21875</v>
      </c>
      <c r="AR28" s="185">
        <v>0.41666666666666669</v>
      </c>
      <c r="AS28" s="131">
        <v>0.21875</v>
      </c>
      <c r="AT28" s="185">
        <v>0.41666666666666669</v>
      </c>
      <c r="AU28" s="131">
        <v>0.21875</v>
      </c>
      <c r="AV28" s="185">
        <v>0.41666666666666669</v>
      </c>
      <c r="AW28" s="131">
        <v>0.21875</v>
      </c>
      <c r="AX28" s="185">
        <v>0.41666666666666669</v>
      </c>
      <c r="AY28" s="131">
        <v>0.21875</v>
      </c>
      <c r="AZ28" s="185">
        <v>0.41666666666666669</v>
      </c>
      <c r="BA28" s="131">
        <v>0.21875</v>
      </c>
      <c r="BB28" s="185"/>
      <c r="BC28" s="131"/>
      <c r="BD28" s="185"/>
      <c r="BE28" s="131"/>
      <c r="BF28" s="185"/>
      <c r="BG28" s="131"/>
      <c r="BH28" s="185"/>
      <c r="BI28" s="131"/>
      <c r="BJ28" s="6" t="s">
        <v>717</v>
      </c>
      <c r="BK28" s="6"/>
      <c r="BL28" s="6">
        <v>26</v>
      </c>
    </row>
    <row r="29" spans="1:65" x14ac:dyDescent="0.25">
      <c r="A29" s="57"/>
      <c r="B29" s="224">
        <v>0.4375</v>
      </c>
      <c r="C29" s="58"/>
      <c r="D29" s="224"/>
      <c r="E29" s="58"/>
      <c r="F29" s="224"/>
      <c r="G29" s="58"/>
      <c r="H29" s="224"/>
      <c r="I29" s="58"/>
      <c r="J29" s="224"/>
      <c r="K29" s="58"/>
      <c r="L29" s="224"/>
      <c r="M29" s="58"/>
      <c r="N29" s="224"/>
      <c r="O29" s="58"/>
      <c r="P29" s="224"/>
      <c r="Q29" s="58"/>
      <c r="R29" s="224"/>
      <c r="S29" s="58"/>
      <c r="T29" s="224"/>
      <c r="U29" s="58"/>
      <c r="V29" s="224"/>
      <c r="W29" s="58"/>
      <c r="X29" s="224"/>
      <c r="Y29" s="58"/>
      <c r="Z29" s="224"/>
      <c r="AA29" s="58"/>
      <c r="AB29" s="224"/>
      <c r="AC29" s="58"/>
      <c r="AD29" s="224"/>
      <c r="AE29" s="58"/>
      <c r="AF29" s="224"/>
      <c r="AG29" s="58"/>
      <c r="AH29" s="224"/>
      <c r="AI29" s="58"/>
      <c r="AJ29" s="224"/>
      <c r="AK29" s="58"/>
      <c r="AL29" s="224"/>
      <c r="AM29" s="58"/>
      <c r="AN29" s="224"/>
      <c r="AO29" s="58"/>
      <c r="AP29" s="224"/>
      <c r="AQ29" s="58"/>
      <c r="AR29" s="224"/>
      <c r="AS29" s="58"/>
      <c r="AT29" s="224"/>
      <c r="AU29" s="58"/>
      <c r="AV29" s="224"/>
      <c r="AW29" s="58"/>
      <c r="AX29" s="224"/>
      <c r="AY29" s="58"/>
      <c r="AZ29" s="224"/>
      <c r="BA29" s="58"/>
      <c r="BB29" s="224"/>
      <c r="BC29" s="58"/>
      <c r="BD29" s="224"/>
      <c r="BE29" s="58"/>
      <c r="BF29" s="224"/>
      <c r="BG29" s="58"/>
      <c r="BH29" s="224"/>
      <c r="BI29" s="58"/>
      <c r="BJ29" s="6"/>
      <c r="BK29" s="6"/>
      <c r="BL29" s="6"/>
    </row>
    <row r="30" spans="1:65" s="237" customFormat="1" x14ac:dyDescent="0.25">
      <c r="A30" s="233">
        <v>16</v>
      </c>
      <c r="B30" s="269">
        <v>0.45833333333333331</v>
      </c>
      <c r="C30" s="235">
        <v>0.65625</v>
      </c>
      <c r="D30" s="269">
        <v>0.45833333333333331</v>
      </c>
      <c r="E30" s="235">
        <v>0.65625</v>
      </c>
      <c r="F30" s="269">
        <v>0.45833333333333331</v>
      </c>
      <c r="G30" s="235">
        <v>0.65625</v>
      </c>
      <c r="H30" s="269">
        <v>0.45833333333333331</v>
      </c>
      <c r="I30" s="235">
        <v>0.65625</v>
      </c>
      <c r="J30" s="269">
        <v>0.45833333333333331</v>
      </c>
      <c r="K30" s="235">
        <v>0.65625</v>
      </c>
      <c r="L30" s="269">
        <v>0.45833333333333331</v>
      </c>
      <c r="M30" s="235">
        <v>0.65625</v>
      </c>
      <c r="N30" s="269">
        <v>0.45833333333333331</v>
      </c>
      <c r="O30" s="235">
        <v>0.65625</v>
      </c>
      <c r="P30" s="269">
        <v>0.45833333333333331</v>
      </c>
      <c r="Q30" s="235">
        <v>0.65625</v>
      </c>
      <c r="R30" s="269">
        <v>0.45833333333333331</v>
      </c>
      <c r="S30" s="235">
        <v>0.65625</v>
      </c>
      <c r="T30" s="269">
        <v>0.45833333333333331</v>
      </c>
      <c r="U30" s="235">
        <v>0.65625</v>
      </c>
      <c r="V30" s="269">
        <v>0.45833333333333331</v>
      </c>
      <c r="W30" s="235">
        <v>0.65625</v>
      </c>
      <c r="X30" s="269">
        <v>0.45833333333333331</v>
      </c>
      <c r="Y30" s="235">
        <v>0.65625</v>
      </c>
      <c r="Z30" s="269">
        <v>0.45833333333333331</v>
      </c>
      <c r="AA30" s="235">
        <v>0.65625</v>
      </c>
      <c r="AB30" s="269">
        <v>0.45833333333333331</v>
      </c>
      <c r="AC30" s="235">
        <v>0.65625</v>
      </c>
      <c r="AD30" s="269">
        <v>0.45833333333333331</v>
      </c>
      <c r="AE30" s="235">
        <v>0.65625</v>
      </c>
      <c r="AF30" s="269">
        <v>0.45833333333333331</v>
      </c>
      <c r="AG30" s="235">
        <v>0.65625</v>
      </c>
      <c r="AH30" s="269">
        <v>0.45833333333333331</v>
      </c>
      <c r="AI30" s="235">
        <v>0.65625</v>
      </c>
      <c r="AJ30" s="269">
        <v>0.45833333333333331</v>
      </c>
      <c r="AK30" s="235">
        <v>0.65625</v>
      </c>
      <c r="AL30" s="269">
        <v>0.45833333333333331</v>
      </c>
      <c r="AM30" s="235">
        <v>0.65625</v>
      </c>
      <c r="AN30" s="269">
        <v>0.45833333333333331</v>
      </c>
      <c r="AO30" s="235">
        <v>0.65625</v>
      </c>
      <c r="AP30" s="269">
        <v>0.45833333333333331</v>
      </c>
      <c r="AQ30" s="235">
        <v>0.65625</v>
      </c>
      <c r="AR30" s="269">
        <v>0.45833333333333331</v>
      </c>
      <c r="AS30" s="235">
        <v>0.65625</v>
      </c>
      <c r="AT30" s="269">
        <v>0.45833333333333331</v>
      </c>
      <c r="AU30" s="235">
        <v>0.65625</v>
      </c>
      <c r="AV30" s="269">
        <v>0.45833333333333331</v>
      </c>
      <c r="AW30" s="235">
        <v>0.65625</v>
      </c>
      <c r="AX30" s="269">
        <v>0.45833333333333331</v>
      </c>
      <c r="AY30" s="235">
        <v>0.65625</v>
      </c>
      <c r="AZ30" s="269">
        <v>0.45833333333333331</v>
      </c>
      <c r="BA30" s="235">
        <v>0.65625</v>
      </c>
      <c r="BB30" s="269"/>
      <c r="BC30" s="235"/>
      <c r="BD30" s="269"/>
      <c r="BE30" s="235"/>
      <c r="BF30" s="269"/>
      <c r="BG30" s="235"/>
      <c r="BH30" s="269"/>
      <c r="BI30" s="235"/>
      <c r="BJ30" s="237" t="s">
        <v>688</v>
      </c>
      <c r="BK30" s="237">
        <v>1080</v>
      </c>
      <c r="BL30" s="237">
        <v>26</v>
      </c>
      <c r="BM30" s="237" t="s">
        <v>801</v>
      </c>
    </row>
    <row r="31" spans="1:65" x14ac:dyDescent="0.25">
      <c r="A31" s="130">
        <v>17</v>
      </c>
      <c r="B31" s="185">
        <v>0.47916666666666669</v>
      </c>
      <c r="C31" s="131">
        <v>0.20833333333333334</v>
      </c>
      <c r="D31" s="130"/>
      <c r="E31" s="130"/>
      <c r="F31" s="185">
        <v>0.47916666666666669</v>
      </c>
      <c r="G31" s="131">
        <v>0.20833333333333334</v>
      </c>
      <c r="H31" s="130"/>
      <c r="I31" s="130"/>
      <c r="J31" s="185">
        <v>0.47916666666666669</v>
      </c>
      <c r="K31" s="131">
        <v>0.20833333333333334</v>
      </c>
      <c r="L31" s="130"/>
      <c r="M31" s="130"/>
      <c r="N31" s="185">
        <v>0.47916666666666669</v>
      </c>
      <c r="O31" s="131">
        <v>0.20833333333333334</v>
      </c>
      <c r="P31" s="130"/>
      <c r="Q31" s="130"/>
      <c r="R31" s="185">
        <v>0.47916666666666669</v>
      </c>
      <c r="S31" s="131">
        <v>0.20833333333333334</v>
      </c>
      <c r="T31" s="130"/>
      <c r="U31" s="130"/>
      <c r="V31" s="185">
        <v>0.47916666666666669</v>
      </c>
      <c r="W31" s="131">
        <v>0.20833333333333334</v>
      </c>
      <c r="X31" s="130"/>
      <c r="Y31" s="130"/>
      <c r="Z31" s="185">
        <v>0.47916666666666669</v>
      </c>
      <c r="AA31" s="131">
        <v>0.20833333333333334</v>
      </c>
      <c r="AB31" s="130"/>
      <c r="AC31" s="130"/>
      <c r="AD31" s="185">
        <v>0.47916666666666669</v>
      </c>
      <c r="AE31" s="131">
        <v>0.20833333333333334</v>
      </c>
      <c r="AF31" s="130"/>
      <c r="AG31" s="130"/>
      <c r="AH31" s="185">
        <v>0.47916666666666669</v>
      </c>
      <c r="AI31" s="131">
        <v>0.20833333333333334</v>
      </c>
      <c r="AJ31" s="130"/>
      <c r="AK31" s="130"/>
      <c r="AL31" s="185">
        <v>0.47916666666666669</v>
      </c>
      <c r="AM31" s="131">
        <v>0.20833333333333334</v>
      </c>
      <c r="AN31" s="130"/>
      <c r="AO31" s="130"/>
      <c r="AP31" s="185">
        <v>0.47916666666666669</v>
      </c>
      <c r="AQ31" s="131">
        <v>0.20833333333333334</v>
      </c>
      <c r="AR31" s="130"/>
      <c r="AS31" s="130"/>
      <c r="AT31" s="185">
        <v>0.47916666666666669</v>
      </c>
      <c r="AU31" s="131">
        <v>0.20833333333333334</v>
      </c>
      <c r="AV31" s="130"/>
      <c r="AW31" s="130"/>
      <c r="AX31" s="185">
        <v>0.47916666666666669</v>
      </c>
      <c r="AY31" s="131">
        <v>0.20833333333333334</v>
      </c>
      <c r="AZ31" s="130"/>
      <c r="BA31" s="130"/>
      <c r="BB31" s="185"/>
      <c r="BC31" s="131"/>
      <c r="BD31" s="130"/>
      <c r="BE31" s="130"/>
      <c r="BF31" s="185"/>
      <c r="BG31" s="131"/>
      <c r="BH31" s="130"/>
      <c r="BI31" s="130"/>
      <c r="BJ31" s="6" t="s">
        <v>716</v>
      </c>
      <c r="BK31" s="6"/>
      <c r="BL31" s="6">
        <v>13</v>
      </c>
    </row>
    <row r="32" spans="1:65" x14ac:dyDescent="0.25">
      <c r="A32" s="130">
        <v>18</v>
      </c>
      <c r="B32" s="185">
        <v>0.54166666666666663</v>
      </c>
      <c r="C32" s="131">
        <v>0.29166666666666669</v>
      </c>
      <c r="D32" s="131"/>
      <c r="E32" s="131"/>
      <c r="F32" s="185">
        <v>0.54166666666666663</v>
      </c>
      <c r="G32" s="131">
        <v>0.29166666666666669</v>
      </c>
      <c r="H32" s="130"/>
      <c r="I32" s="130"/>
      <c r="J32" s="185">
        <v>0.54166666666666663</v>
      </c>
      <c r="K32" s="131">
        <v>0.29166666666666669</v>
      </c>
      <c r="L32" s="130"/>
      <c r="M32" s="130"/>
      <c r="N32" s="185">
        <v>0.54166666666666663</v>
      </c>
      <c r="O32" s="131">
        <v>0.29166666666666669</v>
      </c>
      <c r="P32" s="130"/>
      <c r="Q32" s="130"/>
      <c r="R32" s="185">
        <v>0.54166666666666663</v>
      </c>
      <c r="S32" s="131">
        <v>0.29166666666666669</v>
      </c>
      <c r="T32" s="130"/>
      <c r="U32" s="130"/>
      <c r="V32" s="185">
        <v>0.54166666666666663</v>
      </c>
      <c r="W32" s="131">
        <v>0.29166666666666669</v>
      </c>
      <c r="X32" s="130"/>
      <c r="Y32" s="130"/>
      <c r="Z32" s="185">
        <v>0.54166666666666663</v>
      </c>
      <c r="AA32" s="131">
        <v>0.29166666666666669</v>
      </c>
      <c r="AB32" s="130"/>
      <c r="AC32" s="130"/>
      <c r="AD32" s="185">
        <v>0.54166666666666663</v>
      </c>
      <c r="AE32" s="131">
        <v>0.29166666666666669</v>
      </c>
      <c r="AF32" s="130"/>
      <c r="AG32" s="130"/>
      <c r="AH32" s="185">
        <v>0.54166666666666663</v>
      </c>
      <c r="AI32" s="131">
        <v>0.29166666666666669</v>
      </c>
      <c r="AJ32" s="130"/>
      <c r="AK32" s="130"/>
      <c r="AL32" s="185">
        <v>0.54166666666666663</v>
      </c>
      <c r="AM32" s="131">
        <v>0.29166666666666669</v>
      </c>
      <c r="AN32" s="130"/>
      <c r="AO32" s="130"/>
      <c r="AP32" s="185">
        <v>0.54166666666666663</v>
      </c>
      <c r="AQ32" s="131">
        <v>0.29166666666666669</v>
      </c>
      <c r="AR32" s="130"/>
      <c r="AS32" s="130"/>
      <c r="AT32" s="185">
        <v>0.54166666666666663</v>
      </c>
      <c r="AU32" s="131">
        <v>0.29166666666666669</v>
      </c>
      <c r="AV32" s="130"/>
      <c r="AW32" s="130"/>
      <c r="AX32" s="185">
        <v>0.54166666666666663</v>
      </c>
      <c r="AY32" s="131">
        <v>0.29166666666666669</v>
      </c>
      <c r="AZ32" s="130"/>
      <c r="BA32" s="130"/>
      <c r="BB32" s="185"/>
      <c r="BC32" s="131"/>
      <c r="BD32" s="130"/>
      <c r="BE32" s="130"/>
      <c r="BF32" s="185"/>
      <c r="BG32" s="131"/>
      <c r="BH32" s="130"/>
      <c r="BI32" s="130"/>
      <c r="BJ32" s="60" t="s">
        <v>716</v>
      </c>
      <c r="BK32" s="60">
        <v>930</v>
      </c>
      <c r="BL32" s="60">
        <v>13</v>
      </c>
    </row>
    <row r="33" spans="1:64" x14ac:dyDescent="0.25">
      <c r="A33" s="130">
        <v>19</v>
      </c>
      <c r="B33" s="185"/>
      <c r="C33" s="131"/>
      <c r="D33" s="131">
        <v>0.54166666666666663</v>
      </c>
      <c r="E33" s="131">
        <v>0.3125</v>
      </c>
      <c r="F33" s="185"/>
      <c r="G33" s="131"/>
      <c r="H33" s="131">
        <v>0.54166666666666663</v>
      </c>
      <c r="I33" s="131">
        <v>0.3125</v>
      </c>
      <c r="J33" s="185"/>
      <c r="K33" s="131"/>
      <c r="L33" s="131">
        <v>0.54166666666666663</v>
      </c>
      <c r="M33" s="131">
        <v>0.3125</v>
      </c>
      <c r="N33" s="185"/>
      <c r="O33" s="131"/>
      <c r="P33" s="131">
        <v>0.54166666666666663</v>
      </c>
      <c r="Q33" s="131">
        <v>0.3125</v>
      </c>
      <c r="R33" s="185"/>
      <c r="S33" s="131"/>
      <c r="T33" s="131">
        <v>0.54166666666666663</v>
      </c>
      <c r="U33" s="131">
        <v>0.3125</v>
      </c>
      <c r="V33" s="185"/>
      <c r="W33" s="131"/>
      <c r="X33" s="131">
        <v>0.54166666666666663</v>
      </c>
      <c r="Y33" s="131">
        <v>0.3125</v>
      </c>
      <c r="Z33" s="185"/>
      <c r="AA33" s="131"/>
      <c r="AB33" s="131">
        <v>0.54166666666666663</v>
      </c>
      <c r="AC33" s="131">
        <v>0.3125</v>
      </c>
      <c r="AD33" s="185"/>
      <c r="AE33" s="131"/>
      <c r="AF33" s="131">
        <v>0.54166666666666663</v>
      </c>
      <c r="AG33" s="131">
        <v>0.3125</v>
      </c>
      <c r="AH33" s="185"/>
      <c r="AI33" s="131"/>
      <c r="AJ33" s="131">
        <v>0.54166666666666663</v>
      </c>
      <c r="AK33" s="131">
        <v>0.3125</v>
      </c>
      <c r="AL33" s="185"/>
      <c r="AM33" s="131"/>
      <c r="AN33" s="131">
        <v>0.54166666666666663</v>
      </c>
      <c r="AO33" s="131">
        <v>0.3125</v>
      </c>
      <c r="AP33" s="185"/>
      <c r="AQ33" s="131"/>
      <c r="AR33" s="131">
        <v>0.54166666666666663</v>
      </c>
      <c r="AS33" s="131">
        <v>0.3125</v>
      </c>
      <c r="AT33" s="185"/>
      <c r="AU33" s="131"/>
      <c r="AV33" s="131">
        <v>0.54166666666666663</v>
      </c>
      <c r="AW33" s="131">
        <v>0.3125</v>
      </c>
      <c r="AX33" s="185"/>
      <c r="AY33" s="131"/>
      <c r="AZ33" s="131">
        <v>0.54166666666666663</v>
      </c>
      <c r="BA33" s="131">
        <v>0.3125</v>
      </c>
      <c r="BB33" s="185"/>
      <c r="BC33" s="131"/>
      <c r="BD33" s="131"/>
      <c r="BE33" s="131"/>
      <c r="BF33" s="185"/>
      <c r="BG33" s="131"/>
      <c r="BH33" s="131"/>
      <c r="BI33" s="131"/>
      <c r="BJ33" s="6" t="s">
        <v>717</v>
      </c>
      <c r="BK33" s="6"/>
      <c r="BL33" s="6">
        <v>13</v>
      </c>
    </row>
    <row r="34" spans="1:64" x14ac:dyDescent="0.25">
      <c r="A34" s="130">
        <v>20</v>
      </c>
      <c r="B34" s="185">
        <v>0.58333333333333337</v>
      </c>
      <c r="C34" s="131">
        <v>0.33333333333333331</v>
      </c>
      <c r="D34" s="185">
        <v>0.58333333333333337</v>
      </c>
      <c r="E34" s="131">
        <v>0.33333333333333331</v>
      </c>
      <c r="F34" s="185">
        <v>0.58333333333333337</v>
      </c>
      <c r="G34" s="131">
        <v>0.33333333333333331</v>
      </c>
      <c r="H34" s="185">
        <v>0.58333333333333337</v>
      </c>
      <c r="I34" s="131">
        <v>0.33333333333333331</v>
      </c>
      <c r="J34" s="185">
        <v>0.58333333333333337</v>
      </c>
      <c r="K34" s="131">
        <v>0.33333333333333331</v>
      </c>
      <c r="L34" s="185">
        <v>0.58333333333333337</v>
      </c>
      <c r="M34" s="131">
        <v>0.33333333333333331</v>
      </c>
      <c r="N34" s="185">
        <v>0.58333333333333337</v>
      </c>
      <c r="O34" s="131">
        <v>0.33333333333333331</v>
      </c>
      <c r="P34" s="185">
        <v>0.58333333333333337</v>
      </c>
      <c r="Q34" s="131">
        <v>0.33333333333333331</v>
      </c>
      <c r="R34" s="185">
        <v>0.58333333333333337</v>
      </c>
      <c r="S34" s="131">
        <v>0.33333333333333331</v>
      </c>
      <c r="T34" s="185">
        <v>0.58333333333333337</v>
      </c>
      <c r="U34" s="131">
        <v>0.33333333333333331</v>
      </c>
      <c r="V34" s="185">
        <v>0.58333333333333337</v>
      </c>
      <c r="W34" s="131">
        <v>0.33333333333333331</v>
      </c>
      <c r="X34" s="185">
        <v>0.58333333333333337</v>
      </c>
      <c r="Y34" s="131">
        <v>0.33333333333333331</v>
      </c>
      <c r="Z34" s="185">
        <v>0.58333333333333337</v>
      </c>
      <c r="AA34" s="131">
        <v>0.33333333333333331</v>
      </c>
      <c r="AB34" s="185">
        <v>0.58333333333333337</v>
      </c>
      <c r="AC34" s="131">
        <v>0.33333333333333331</v>
      </c>
      <c r="AD34" s="185">
        <v>0.58333333333333337</v>
      </c>
      <c r="AE34" s="131">
        <v>0.33333333333333331</v>
      </c>
      <c r="AF34" s="185">
        <v>0.58333333333333337</v>
      </c>
      <c r="AG34" s="131">
        <v>0.33333333333333331</v>
      </c>
      <c r="AH34" s="185">
        <v>0.58333333333333337</v>
      </c>
      <c r="AI34" s="131">
        <v>0.33333333333333331</v>
      </c>
      <c r="AJ34" s="185">
        <v>0.58333333333333337</v>
      </c>
      <c r="AK34" s="131">
        <v>0.33333333333333331</v>
      </c>
      <c r="AL34" s="185">
        <v>0.58333333333333337</v>
      </c>
      <c r="AM34" s="131">
        <v>0.33333333333333331</v>
      </c>
      <c r="AN34" s="185">
        <v>0.58333333333333337</v>
      </c>
      <c r="AO34" s="131">
        <v>0.33333333333333331</v>
      </c>
      <c r="AP34" s="185">
        <v>0.58333333333333337</v>
      </c>
      <c r="AQ34" s="131">
        <v>0.33333333333333331</v>
      </c>
      <c r="AR34" s="185">
        <v>0.58333333333333337</v>
      </c>
      <c r="AS34" s="131">
        <v>0.33333333333333331</v>
      </c>
      <c r="AT34" s="185">
        <v>0.58333333333333337</v>
      </c>
      <c r="AU34" s="131">
        <v>0.33333333333333331</v>
      </c>
      <c r="AV34" s="185">
        <v>0.58333333333333337</v>
      </c>
      <c r="AW34" s="131">
        <v>0.33333333333333331</v>
      </c>
      <c r="AX34" s="185">
        <v>0.58333333333333337</v>
      </c>
      <c r="AY34" s="131">
        <v>0.33333333333333331</v>
      </c>
      <c r="AZ34" s="185">
        <v>0.58333333333333337</v>
      </c>
      <c r="BA34" s="131">
        <v>0.33333333333333331</v>
      </c>
      <c r="BB34" s="185"/>
      <c r="BC34" s="131"/>
      <c r="BD34" s="185"/>
      <c r="BE34" s="131"/>
      <c r="BF34" s="185"/>
      <c r="BG34" s="131"/>
      <c r="BH34" s="185"/>
      <c r="BI34" s="131"/>
      <c r="BJ34" s="6" t="s">
        <v>717</v>
      </c>
      <c r="BK34" s="6"/>
      <c r="BL34" s="6">
        <v>26</v>
      </c>
    </row>
    <row r="35" spans="1:64" x14ac:dyDescent="0.25">
      <c r="A35" s="130">
        <v>21</v>
      </c>
      <c r="B35" s="185">
        <v>0.60416666666666663</v>
      </c>
      <c r="C35" s="131">
        <v>0.2638888888888889</v>
      </c>
      <c r="D35" s="185">
        <v>0.60416666666666663</v>
      </c>
      <c r="E35" s="131">
        <v>0.2638888888888889</v>
      </c>
      <c r="F35" s="185">
        <v>0.60416666666666663</v>
      </c>
      <c r="G35" s="131">
        <v>0.2638888888888889</v>
      </c>
      <c r="H35" s="185">
        <v>0.60416666666666663</v>
      </c>
      <c r="I35" s="131">
        <v>0.2638888888888889</v>
      </c>
      <c r="J35" s="185">
        <v>0.60416666666666663</v>
      </c>
      <c r="K35" s="131">
        <v>0.2638888888888889</v>
      </c>
      <c r="L35" s="185">
        <v>0.60416666666666663</v>
      </c>
      <c r="M35" s="131">
        <v>0.2638888888888889</v>
      </c>
      <c r="N35" s="185">
        <v>0.60416666666666663</v>
      </c>
      <c r="O35" s="131">
        <v>0.2638888888888889</v>
      </c>
      <c r="P35" s="185">
        <v>0.60416666666666663</v>
      </c>
      <c r="Q35" s="131">
        <v>0.2638888888888889</v>
      </c>
      <c r="R35" s="185">
        <v>0.60416666666666663</v>
      </c>
      <c r="S35" s="131">
        <v>0.2638888888888889</v>
      </c>
      <c r="T35" s="185">
        <v>0.60416666666666663</v>
      </c>
      <c r="U35" s="131">
        <v>0.2638888888888889</v>
      </c>
      <c r="V35" s="185">
        <v>0.60416666666666663</v>
      </c>
      <c r="W35" s="131">
        <v>0.2638888888888889</v>
      </c>
      <c r="X35" s="185">
        <v>0.60416666666666663</v>
      </c>
      <c r="Y35" s="131">
        <v>0.2638888888888889</v>
      </c>
      <c r="Z35" s="185">
        <v>0.60416666666666663</v>
      </c>
      <c r="AA35" s="131">
        <v>0.2638888888888889</v>
      </c>
      <c r="AB35" s="185">
        <v>0.60416666666666663</v>
      </c>
      <c r="AC35" s="131">
        <v>0.2638888888888889</v>
      </c>
      <c r="AD35" s="185">
        <v>0.60416666666666663</v>
      </c>
      <c r="AE35" s="131">
        <v>0.2638888888888889</v>
      </c>
      <c r="AF35" s="185">
        <v>0.60416666666666663</v>
      </c>
      <c r="AG35" s="131">
        <v>0.2638888888888889</v>
      </c>
      <c r="AH35" s="185">
        <v>0.60416666666666663</v>
      </c>
      <c r="AI35" s="131">
        <v>0.2638888888888889</v>
      </c>
      <c r="AJ35" s="185">
        <v>0.60416666666666663</v>
      </c>
      <c r="AK35" s="131">
        <v>0.2638888888888889</v>
      </c>
      <c r="AL35" s="185">
        <v>0.60416666666666663</v>
      </c>
      <c r="AM35" s="131">
        <v>0.2638888888888889</v>
      </c>
      <c r="AN35" s="185">
        <v>0.60416666666666663</v>
      </c>
      <c r="AO35" s="131">
        <v>0.2638888888888889</v>
      </c>
      <c r="AP35" s="185">
        <v>0.60416666666666663</v>
      </c>
      <c r="AQ35" s="131">
        <v>0.2638888888888889</v>
      </c>
      <c r="AR35" s="185">
        <v>0.60416666666666663</v>
      </c>
      <c r="AS35" s="131">
        <v>0.2638888888888889</v>
      </c>
      <c r="AT35" s="185">
        <v>0.60416666666666663</v>
      </c>
      <c r="AU35" s="131">
        <v>0.2638888888888889</v>
      </c>
      <c r="AV35" s="185">
        <v>0.60416666666666663</v>
      </c>
      <c r="AW35" s="131">
        <v>0.2638888888888889</v>
      </c>
      <c r="AX35" s="185">
        <v>0.60416666666666663</v>
      </c>
      <c r="AY35" s="131">
        <v>0.2638888888888889</v>
      </c>
      <c r="AZ35" s="185">
        <v>0.60416666666666663</v>
      </c>
      <c r="BA35" s="131">
        <v>0.2638888888888889</v>
      </c>
      <c r="BB35" s="185"/>
      <c r="BC35" s="131"/>
      <c r="BD35" s="185"/>
      <c r="BE35" s="131"/>
      <c r="BF35" s="185"/>
      <c r="BG35" s="131"/>
      <c r="BH35" s="185"/>
      <c r="BI35" s="131"/>
      <c r="BJ35" s="6" t="s">
        <v>717</v>
      </c>
      <c r="BK35" s="6"/>
      <c r="BL35" s="6">
        <v>26</v>
      </c>
    </row>
    <row r="36" spans="1:64" x14ac:dyDescent="0.25">
      <c r="A36" s="130">
        <v>22</v>
      </c>
      <c r="B36" s="185">
        <v>0.625</v>
      </c>
      <c r="C36" s="131">
        <v>0.375</v>
      </c>
      <c r="D36" s="185">
        <v>0.625</v>
      </c>
      <c r="E36" s="131">
        <v>0.375</v>
      </c>
      <c r="F36" s="185">
        <v>0.625</v>
      </c>
      <c r="G36" s="131">
        <v>0.375</v>
      </c>
      <c r="H36" s="185">
        <v>0.625</v>
      </c>
      <c r="I36" s="131">
        <v>0.375</v>
      </c>
      <c r="J36" s="185">
        <v>0.625</v>
      </c>
      <c r="K36" s="131">
        <v>0.375</v>
      </c>
      <c r="L36" s="185">
        <v>0.625</v>
      </c>
      <c r="M36" s="131">
        <v>0.375</v>
      </c>
      <c r="N36" s="185">
        <v>0.625</v>
      </c>
      <c r="O36" s="131">
        <v>0.375</v>
      </c>
      <c r="P36" s="185">
        <v>0.625</v>
      </c>
      <c r="Q36" s="131">
        <v>0.375</v>
      </c>
      <c r="R36" s="185">
        <v>0.625</v>
      </c>
      <c r="S36" s="131">
        <v>0.375</v>
      </c>
      <c r="T36" s="185">
        <v>0.625</v>
      </c>
      <c r="U36" s="131">
        <v>0.375</v>
      </c>
      <c r="V36" s="185">
        <v>0.625</v>
      </c>
      <c r="W36" s="131">
        <v>0.375</v>
      </c>
      <c r="X36" s="185">
        <v>0.625</v>
      </c>
      <c r="Y36" s="131">
        <v>0.375</v>
      </c>
      <c r="Z36" s="185">
        <v>0.625</v>
      </c>
      <c r="AA36" s="131">
        <v>0.375</v>
      </c>
      <c r="AB36" s="185">
        <v>0.625</v>
      </c>
      <c r="AC36" s="131">
        <v>0.375</v>
      </c>
      <c r="AD36" s="185">
        <v>0.625</v>
      </c>
      <c r="AE36" s="131">
        <v>0.375</v>
      </c>
      <c r="AF36" s="185">
        <v>0.625</v>
      </c>
      <c r="AG36" s="131">
        <v>0.375</v>
      </c>
      <c r="AH36" s="185">
        <v>0.625</v>
      </c>
      <c r="AI36" s="131">
        <v>0.375</v>
      </c>
      <c r="AJ36" s="185">
        <v>0.625</v>
      </c>
      <c r="AK36" s="131">
        <v>0.375</v>
      </c>
      <c r="AL36" s="185">
        <v>0.625</v>
      </c>
      <c r="AM36" s="131">
        <v>0.375</v>
      </c>
      <c r="AN36" s="185">
        <v>0.625</v>
      </c>
      <c r="AO36" s="131">
        <v>0.375</v>
      </c>
      <c r="AP36" s="185">
        <v>0.625</v>
      </c>
      <c r="AQ36" s="131">
        <v>0.375</v>
      </c>
      <c r="AR36" s="185">
        <v>0.625</v>
      </c>
      <c r="AS36" s="131">
        <v>0.375</v>
      </c>
      <c r="AT36" s="185">
        <v>0.625</v>
      </c>
      <c r="AU36" s="131">
        <v>0.375</v>
      </c>
      <c r="AV36" s="185">
        <v>0.625</v>
      </c>
      <c r="AW36" s="131">
        <v>0.375</v>
      </c>
      <c r="AX36" s="185">
        <v>0.625</v>
      </c>
      <c r="AY36" s="131">
        <v>0.375</v>
      </c>
      <c r="AZ36" s="185">
        <v>0.625</v>
      </c>
      <c r="BA36" s="131">
        <v>0.375</v>
      </c>
      <c r="BB36" s="185"/>
      <c r="BC36" s="131"/>
      <c r="BD36" s="185"/>
      <c r="BE36" s="131"/>
      <c r="BF36" s="185"/>
      <c r="BG36" s="131"/>
      <c r="BH36" s="185"/>
      <c r="BI36" s="131"/>
      <c r="BJ36" s="6" t="s">
        <v>717</v>
      </c>
      <c r="BK36" s="6"/>
      <c r="BL36" s="6">
        <v>26</v>
      </c>
    </row>
    <row r="37" spans="1:64" x14ac:dyDescent="0.25">
      <c r="A37" s="130">
        <v>23</v>
      </c>
      <c r="B37" s="185">
        <v>0.64583333333333337</v>
      </c>
      <c r="C37" s="131">
        <v>0.3125</v>
      </c>
      <c r="D37" s="130"/>
      <c r="E37" s="130"/>
      <c r="F37" s="185">
        <v>0.64583333333333337</v>
      </c>
      <c r="G37" s="131">
        <v>0.3125</v>
      </c>
      <c r="H37" s="130"/>
      <c r="I37" s="130"/>
      <c r="J37" s="185">
        <v>0.64583333333333337</v>
      </c>
      <c r="K37" s="131">
        <v>0.3125</v>
      </c>
      <c r="L37" s="130"/>
      <c r="M37" s="130"/>
      <c r="N37" s="185">
        <v>0.64583333333333337</v>
      </c>
      <c r="O37" s="131">
        <v>0.3125</v>
      </c>
      <c r="P37" s="130"/>
      <c r="Q37" s="130"/>
      <c r="R37" s="185">
        <v>0.64583333333333337</v>
      </c>
      <c r="S37" s="131">
        <v>0.3125</v>
      </c>
      <c r="T37" s="130"/>
      <c r="U37" s="130"/>
      <c r="V37" s="185">
        <v>0.64583333333333337</v>
      </c>
      <c r="W37" s="131">
        <v>0.3125</v>
      </c>
      <c r="X37" s="130"/>
      <c r="Y37" s="130"/>
      <c r="Z37" s="185">
        <v>0.64583333333333337</v>
      </c>
      <c r="AA37" s="131">
        <v>0.3125</v>
      </c>
      <c r="AB37" s="130"/>
      <c r="AC37" s="130"/>
      <c r="AD37" s="185">
        <v>0.64583333333333337</v>
      </c>
      <c r="AE37" s="131">
        <v>0.3125</v>
      </c>
      <c r="AF37" s="130"/>
      <c r="AG37" s="130"/>
      <c r="AH37" s="185">
        <v>0.64583333333333337</v>
      </c>
      <c r="AI37" s="131">
        <v>0.3125</v>
      </c>
      <c r="AJ37" s="130"/>
      <c r="AK37" s="130"/>
      <c r="AL37" s="185">
        <v>0.64583333333333337</v>
      </c>
      <c r="AM37" s="131">
        <v>0.3125</v>
      </c>
      <c r="AN37" s="130"/>
      <c r="AO37" s="130"/>
      <c r="AP37" s="185">
        <v>0.64583333333333337</v>
      </c>
      <c r="AQ37" s="131">
        <v>0.3125</v>
      </c>
      <c r="AR37" s="130"/>
      <c r="AS37" s="130"/>
      <c r="AT37" s="185">
        <v>0.64583333333333337</v>
      </c>
      <c r="AU37" s="131">
        <v>0.3125</v>
      </c>
      <c r="AV37" s="130"/>
      <c r="AW37" s="130"/>
      <c r="AX37" s="185">
        <v>0.64583333333333337</v>
      </c>
      <c r="AY37" s="131">
        <v>0.3125</v>
      </c>
      <c r="AZ37" s="130"/>
      <c r="BA37" s="130"/>
      <c r="BB37" s="185"/>
      <c r="BC37" s="131"/>
      <c r="BD37" s="130"/>
      <c r="BE37" s="130"/>
      <c r="BF37" s="185"/>
      <c r="BG37" s="131"/>
      <c r="BH37" s="130"/>
      <c r="BI37" s="130"/>
      <c r="BJ37" s="6" t="s">
        <v>717</v>
      </c>
      <c r="BK37" s="6"/>
      <c r="BL37" s="6">
        <v>13</v>
      </c>
    </row>
    <row r="38" spans="1:64" x14ac:dyDescent="0.25">
      <c r="A38" s="130">
        <v>24</v>
      </c>
      <c r="B38" s="185"/>
      <c r="C38" s="131"/>
      <c r="D38" s="131">
        <v>0.64583333333333337</v>
      </c>
      <c r="E38" s="130"/>
      <c r="F38" s="186"/>
      <c r="G38" s="131"/>
      <c r="H38" s="130"/>
      <c r="I38" s="130"/>
      <c r="J38" s="186"/>
      <c r="K38" s="131"/>
      <c r="L38" s="130"/>
      <c r="M38" s="130"/>
      <c r="N38" s="186"/>
      <c r="O38" s="131"/>
      <c r="P38" s="130"/>
      <c r="Q38" s="130"/>
      <c r="R38" s="186"/>
      <c r="S38" s="131"/>
      <c r="T38" s="130"/>
      <c r="U38" s="130"/>
      <c r="V38" s="186"/>
      <c r="W38" s="131"/>
      <c r="X38" s="130"/>
      <c r="Y38" s="130"/>
      <c r="Z38" s="186"/>
      <c r="AA38" s="131"/>
      <c r="AB38" s="130"/>
      <c r="AC38" s="130"/>
      <c r="AD38" s="186"/>
      <c r="AE38" s="131"/>
      <c r="AF38" s="130"/>
      <c r="AG38" s="130"/>
      <c r="AH38" s="186"/>
      <c r="AI38" s="131"/>
      <c r="AJ38" s="130"/>
      <c r="AK38" s="130"/>
      <c r="AL38" s="186"/>
      <c r="AM38" s="131"/>
      <c r="AN38" s="130"/>
      <c r="AO38" s="130"/>
      <c r="AP38" s="186"/>
      <c r="AQ38" s="131"/>
      <c r="AR38" s="130"/>
      <c r="AS38" s="130"/>
      <c r="AT38" s="186"/>
      <c r="AU38" s="131"/>
      <c r="AV38" s="130"/>
      <c r="AW38" s="130"/>
      <c r="AX38" s="186"/>
      <c r="AY38" s="131"/>
      <c r="AZ38" s="130"/>
      <c r="BA38" s="130"/>
      <c r="BB38" s="186"/>
      <c r="BC38" s="131"/>
      <c r="BD38" s="130"/>
      <c r="BE38" s="130"/>
      <c r="BF38" s="186"/>
      <c r="BG38" s="131"/>
      <c r="BH38" s="130"/>
      <c r="BI38" s="130"/>
      <c r="BJ38" s="6" t="s">
        <v>717</v>
      </c>
      <c r="BK38" s="6"/>
      <c r="BL38" s="6">
        <v>13</v>
      </c>
    </row>
    <row r="39" spans="1:64" x14ac:dyDescent="0.25">
      <c r="A39" s="130">
        <v>25</v>
      </c>
      <c r="B39" s="185">
        <v>0.66666666666666663</v>
      </c>
      <c r="C39" s="131">
        <v>0.45833333333333331</v>
      </c>
      <c r="D39" s="185">
        <v>0.66666666666666663</v>
      </c>
      <c r="E39" s="131">
        <v>0.45833333333333331</v>
      </c>
      <c r="F39" s="185">
        <v>0.66666666666666663</v>
      </c>
      <c r="G39" s="131">
        <v>0.45833333333333331</v>
      </c>
      <c r="H39" s="185">
        <v>0.66666666666666663</v>
      </c>
      <c r="I39" s="131">
        <v>0.45833333333333331</v>
      </c>
      <c r="J39" s="185">
        <v>0.66666666666666663</v>
      </c>
      <c r="K39" s="131">
        <v>0.45833333333333331</v>
      </c>
      <c r="L39" s="185">
        <v>0.66666666666666663</v>
      </c>
      <c r="M39" s="131">
        <v>0.45833333333333331</v>
      </c>
      <c r="N39" s="185">
        <v>0.66666666666666663</v>
      </c>
      <c r="O39" s="131">
        <v>0.45833333333333331</v>
      </c>
      <c r="P39" s="185">
        <v>0.66666666666666663</v>
      </c>
      <c r="Q39" s="131">
        <v>0.45833333333333331</v>
      </c>
      <c r="R39" s="185">
        <v>0.66666666666666663</v>
      </c>
      <c r="S39" s="131">
        <v>0.45833333333333331</v>
      </c>
      <c r="T39" s="185">
        <v>0.66666666666666663</v>
      </c>
      <c r="U39" s="131">
        <v>0.45833333333333331</v>
      </c>
      <c r="V39" s="185">
        <v>0.66666666666666663</v>
      </c>
      <c r="W39" s="131">
        <v>0.45833333333333331</v>
      </c>
      <c r="X39" s="185">
        <v>0.66666666666666663</v>
      </c>
      <c r="Y39" s="131">
        <v>0.45833333333333331</v>
      </c>
      <c r="Z39" s="185">
        <v>0.66666666666666663</v>
      </c>
      <c r="AA39" s="131">
        <v>0.45833333333333331</v>
      </c>
      <c r="AB39" s="185">
        <v>0.66666666666666663</v>
      </c>
      <c r="AC39" s="131">
        <v>0.45833333333333331</v>
      </c>
      <c r="AD39" s="185">
        <v>0.66666666666666663</v>
      </c>
      <c r="AE39" s="131">
        <v>0.45833333333333331</v>
      </c>
      <c r="AF39" s="185">
        <v>0.66666666666666663</v>
      </c>
      <c r="AG39" s="131">
        <v>0.45833333333333331</v>
      </c>
      <c r="AH39" s="185">
        <v>0.66666666666666663</v>
      </c>
      <c r="AI39" s="131">
        <v>0.45833333333333331</v>
      </c>
      <c r="AJ39" s="185">
        <v>0.66666666666666663</v>
      </c>
      <c r="AK39" s="131">
        <v>0.45833333333333331</v>
      </c>
      <c r="AL39" s="185">
        <v>0.66666666666666663</v>
      </c>
      <c r="AM39" s="131">
        <v>0.45833333333333331</v>
      </c>
      <c r="AN39" s="185">
        <v>0.66666666666666663</v>
      </c>
      <c r="AO39" s="131">
        <v>0.45833333333333331</v>
      </c>
      <c r="AP39" s="185">
        <v>0.66666666666666663</v>
      </c>
      <c r="AQ39" s="131">
        <v>0.45833333333333331</v>
      </c>
      <c r="AR39" s="185">
        <v>0.66666666666666663</v>
      </c>
      <c r="AS39" s="131">
        <v>0.45833333333333331</v>
      </c>
      <c r="AT39" s="185">
        <v>0.66666666666666663</v>
      </c>
      <c r="AU39" s="131">
        <v>0.45833333333333331</v>
      </c>
      <c r="AV39" s="185">
        <v>0.66666666666666663</v>
      </c>
      <c r="AW39" s="131">
        <v>0.45833333333333331</v>
      </c>
      <c r="AX39" s="185">
        <v>0.66666666666666663</v>
      </c>
      <c r="AY39" s="131">
        <v>0.45833333333333331</v>
      </c>
      <c r="AZ39" s="185">
        <v>0.66666666666666663</v>
      </c>
      <c r="BA39" s="131">
        <v>0.45833333333333331</v>
      </c>
      <c r="BB39" s="130"/>
      <c r="BC39" s="130"/>
      <c r="BD39" s="130"/>
      <c r="BE39" s="130"/>
      <c r="BF39" s="130"/>
      <c r="BG39" s="130"/>
      <c r="BH39" s="130"/>
      <c r="BI39" s="130"/>
      <c r="BJ39" s="6" t="s">
        <v>717</v>
      </c>
      <c r="BK39" s="6"/>
      <c r="BL39" s="6">
        <v>26</v>
      </c>
    </row>
    <row r="40" spans="1:64" x14ac:dyDescent="0.25">
      <c r="A40" s="196"/>
      <c r="B40" s="223">
        <v>0.6875</v>
      </c>
      <c r="C40" s="197"/>
      <c r="D40" s="223"/>
      <c r="E40" s="197"/>
      <c r="F40" s="223"/>
      <c r="G40" s="197"/>
      <c r="H40" s="223"/>
      <c r="I40" s="197"/>
      <c r="J40" s="223"/>
      <c r="K40" s="197"/>
      <c r="L40" s="223"/>
      <c r="M40" s="197"/>
      <c r="N40" s="223"/>
      <c r="O40" s="197"/>
      <c r="P40" s="223"/>
      <c r="Q40" s="197"/>
      <c r="R40" s="223"/>
      <c r="S40" s="197"/>
      <c r="T40" s="223"/>
      <c r="U40" s="197"/>
      <c r="V40" s="223"/>
      <c r="W40" s="197"/>
      <c r="X40" s="223"/>
      <c r="Y40" s="197"/>
      <c r="Z40" s="223"/>
      <c r="AA40" s="197"/>
      <c r="AB40" s="223"/>
      <c r="AC40" s="197"/>
      <c r="AD40" s="223"/>
      <c r="AE40" s="197"/>
      <c r="AF40" s="223"/>
      <c r="AG40" s="197"/>
      <c r="AH40" s="223"/>
      <c r="AI40" s="197"/>
      <c r="AJ40" s="223"/>
      <c r="AK40" s="197"/>
      <c r="AL40" s="223"/>
      <c r="AM40" s="197"/>
      <c r="AN40" s="223"/>
      <c r="AO40" s="197"/>
      <c r="AP40" s="223"/>
      <c r="AQ40" s="197"/>
      <c r="AR40" s="223"/>
      <c r="AS40" s="197"/>
      <c r="AT40" s="223"/>
      <c r="AU40" s="197"/>
      <c r="AV40" s="223"/>
      <c r="AW40" s="197"/>
      <c r="AX40" s="223"/>
      <c r="AY40" s="197"/>
      <c r="AZ40" s="223"/>
      <c r="BA40" s="197"/>
      <c r="BB40" s="196"/>
      <c r="BC40" s="196"/>
      <c r="BD40" s="196"/>
      <c r="BE40" s="196"/>
      <c r="BF40" s="196"/>
      <c r="BG40" s="196"/>
      <c r="BH40" s="196"/>
      <c r="BI40" s="196"/>
      <c r="BJ40" s="6"/>
      <c r="BK40" s="6"/>
      <c r="BL40" s="6"/>
    </row>
    <row r="41" spans="1:64" x14ac:dyDescent="0.25">
      <c r="A41" s="64"/>
      <c r="B41" s="198">
        <v>0.70833333333333337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"/>
      <c r="BK41" s="6"/>
      <c r="BL41" s="6"/>
    </row>
    <row r="42" spans="1:64" ht="18.75" x14ac:dyDescent="0.25">
      <c r="A42" s="18"/>
    </row>
    <row r="43" spans="1:64" ht="16.5" x14ac:dyDescent="0.25">
      <c r="A43" s="67" t="str">
        <f>"- Tên tuyến:"&amp;VLOOKUP(D45,Quyhoach!$B$8:$J$257,2,0)&amp;"-"&amp;VLOOKUP(D45,Quyhoach!$B$8:$J$257,3,0)</f>
        <v>- Tên tuyến:Quảng Bình-Thừa Thiên Huế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</row>
    <row r="44" spans="1:64" ht="16.5" x14ac:dyDescent="0.25">
      <c r="A44" s="68" t="str">
        <f>"- Bến xe đi:"&amp;VLOOKUP(D45,Quyhoach!$B$8:$J$257,4,0)&amp;";                 Bến xe đến: "&amp;VLOOKUP(D45,Quyhoach!$B$8:$J$257,5,0)</f>
        <v>- Bến xe đi:Hoàn Lão;                 Bến xe đến: Phía Bắc Huế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</row>
    <row r="45" spans="1:64" ht="16.5" x14ac:dyDescent="0.25">
      <c r="A45" s="67" t="s">
        <v>677</v>
      </c>
      <c r="B45" s="6"/>
      <c r="C45" s="6"/>
      <c r="D45" s="6" t="s">
        <v>148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</row>
    <row r="46" spans="1:64" ht="16.5" x14ac:dyDescent="0.25">
      <c r="A46" s="67" t="str">
        <f>"- Hành trình tuyến:"&amp;VLOOKUP(D45,Quyhoach!$B$8:$J$257,6,0)</f>
        <v>- Hành trình tuyến:BX Hoàn Lão - QL1 - BX Phía Bắc (An Hòa) &lt;A&gt;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</row>
    <row r="47" spans="1:64" ht="16.5" x14ac:dyDescent="0.25">
      <c r="A47" s="67" t="str">
        <f>"- Cự ly tuyến:"&amp;VLOOKUP(D45,Quyhoach!$B$8:$J$257,7,0)&amp;"km"</f>
        <v>- Cự ly tuyến:203km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</row>
    <row r="48" spans="1:64" ht="16.5" x14ac:dyDescent="0.25">
      <c r="A48" s="67" t="str">
        <f>"- Tổng số chuyến xe/ngày/tháng: "&amp;VLOOKUP(D45,Quyhoach!$B$8:$J$257,8,0)</f>
        <v>- Tổng số chuyến xe/ngày/tháng: 360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64" ht="18.75" x14ac:dyDescent="0.25">
      <c r="A49" s="70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</row>
    <row r="50" spans="1:64" x14ac:dyDescent="0.25">
      <c r="A50" s="301" t="s">
        <v>637</v>
      </c>
      <c r="B50" s="71" t="s">
        <v>638</v>
      </c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  <c r="BH50" s="72"/>
      <c r="BI50" s="72"/>
      <c r="BJ50" s="6"/>
      <c r="BK50" s="6"/>
      <c r="BL50" s="6"/>
    </row>
    <row r="51" spans="1:64" ht="15.75" customHeight="1" x14ac:dyDescent="0.25">
      <c r="A51" s="302"/>
      <c r="B51" s="300" t="s">
        <v>639</v>
      </c>
      <c r="C51" s="300"/>
      <c r="D51" s="300" t="s">
        <v>640</v>
      </c>
      <c r="E51" s="300"/>
      <c r="F51" s="300" t="s">
        <v>641</v>
      </c>
      <c r="G51" s="300"/>
      <c r="H51" s="300" t="s">
        <v>642</v>
      </c>
      <c r="I51" s="300"/>
      <c r="J51" s="300" t="s">
        <v>651</v>
      </c>
      <c r="K51" s="300"/>
      <c r="L51" s="300" t="s">
        <v>652</v>
      </c>
      <c r="M51" s="300"/>
      <c r="N51" s="300" t="s">
        <v>653</v>
      </c>
      <c r="O51" s="300"/>
      <c r="P51" s="300" t="s">
        <v>654</v>
      </c>
      <c r="Q51" s="300"/>
      <c r="R51" s="300" t="s">
        <v>655</v>
      </c>
      <c r="S51" s="300"/>
      <c r="T51" s="300" t="s">
        <v>656</v>
      </c>
      <c r="U51" s="300"/>
      <c r="V51" s="300" t="s">
        <v>657</v>
      </c>
      <c r="W51" s="300"/>
      <c r="X51" s="300" t="s">
        <v>658</v>
      </c>
      <c r="Y51" s="300"/>
      <c r="Z51" s="300" t="s">
        <v>659</v>
      </c>
      <c r="AA51" s="300"/>
      <c r="AB51" s="300" t="s">
        <v>660</v>
      </c>
      <c r="AC51" s="300"/>
      <c r="AD51" s="300" t="s">
        <v>661</v>
      </c>
      <c r="AE51" s="300"/>
      <c r="AF51" s="300" t="s">
        <v>662</v>
      </c>
      <c r="AG51" s="300"/>
      <c r="AH51" s="300" t="s">
        <v>663</v>
      </c>
      <c r="AI51" s="300"/>
      <c r="AJ51" s="300" t="s">
        <v>664</v>
      </c>
      <c r="AK51" s="300"/>
      <c r="AL51" s="300" t="s">
        <v>665</v>
      </c>
      <c r="AM51" s="300"/>
      <c r="AN51" s="300" t="s">
        <v>666</v>
      </c>
      <c r="AO51" s="300"/>
      <c r="AP51" s="300" t="s">
        <v>667</v>
      </c>
      <c r="AQ51" s="300"/>
      <c r="AR51" s="300" t="s">
        <v>668</v>
      </c>
      <c r="AS51" s="300"/>
      <c r="AT51" s="300" t="s">
        <v>669</v>
      </c>
      <c r="AU51" s="300"/>
      <c r="AV51" s="300" t="s">
        <v>670</v>
      </c>
      <c r="AW51" s="300"/>
      <c r="AX51" s="300" t="s">
        <v>671</v>
      </c>
      <c r="AY51" s="300"/>
      <c r="AZ51" s="300" t="s">
        <v>672</v>
      </c>
      <c r="BA51" s="300"/>
      <c r="BB51" s="300" t="s">
        <v>673</v>
      </c>
      <c r="BC51" s="300"/>
      <c r="BD51" s="300" t="s">
        <v>674</v>
      </c>
      <c r="BE51" s="300"/>
      <c r="BF51" s="300" t="s">
        <v>675</v>
      </c>
      <c r="BG51" s="300"/>
      <c r="BH51" s="300" t="s">
        <v>676</v>
      </c>
      <c r="BI51" s="300"/>
      <c r="BJ51" s="6"/>
      <c r="BK51" s="6"/>
      <c r="BL51" s="6"/>
    </row>
    <row r="52" spans="1:64" ht="28.5" x14ac:dyDescent="0.25">
      <c r="A52" s="303"/>
      <c r="B52" s="169" t="s">
        <v>650</v>
      </c>
      <c r="C52" s="169" t="s">
        <v>644</v>
      </c>
      <c r="D52" s="169" t="s">
        <v>650</v>
      </c>
      <c r="E52" s="169" t="s">
        <v>644</v>
      </c>
      <c r="F52" s="169" t="s">
        <v>650</v>
      </c>
      <c r="G52" s="169" t="s">
        <v>644</v>
      </c>
      <c r="H52" s="169" t="s">
        <v>650</v>
      </c>
      <c r="I52" s="169" t="s">
        <v>644</v>
      </c>
      <c r="J52" s="169" t="s">
        <v>650</v>
      </c>
      <c r="K52" s="169" t="s">
        <v>644</v>
      </c>
      <c r="L52" s="169" t="s">
        <v>650</v>
      </c>
      <c r="M52" s="169" t="s">
        <v>644</v>
      </c>
      <c r="N52" s="169" t="s">
        <v>650</v>
      </c>
      <c r="O52" s="169" t="s">
        <v>644</v>
      </c>
      <c r="P52" s="169" t="s">
        <v>650</v>
      </c>
      <c r="Q52" s="169" t="s">
        <v>644</v>
      </c>
      <c r="R52" s="169" t="s">
        <v>650</v>
      </c>
      <c r="S52" s="169" t="s">
        <v>644</v>
      </c>
      <c r="T52" s="169" t="s">
        <v>650</v>
      </c>
      <c r="U52" s="169" t="s">
        <v>644</v>
      </c>
      <c r="V52" s="169" t="s">
        <v>650</v>
      </c>
      <c r="W52" s="169" t="s">
        <v>644</v>
      </c>
      <c r="X52" s="169" t="s">
        <v>650</v>
      </c>
      <c r="Y52" s="169" t="s">
        <v>644</v>
      </c>
      <c r="Z52" s="169" t="s">
        <v>650</v>
      </c>
      <c r="AA52" s="169" t="s">
        <v>644</v>
      </c>
      <c r="AB52" s="169" t="s">
        <v>650</v>
      </c>
      <c r="AC52" s="169" t="s">
        <v>644</v>
      </c>
      <c r="AD52" s="169" t="s">
        <v>650</v>
      </c>
      <c r="AE52" s="169" t="s">
        <v>644</v>
      </c>
      <c r="AF52" s="169" t="s">
        <v>650</v>
      </c>
      <c r="AG52" s="169" t="s">
        <v>644</v>
      </c>
      <c r="AH52" s="169" t="s">
        <v>650</v>
      </c>
      <c r="AI52" s="169" t="s">
        <v>644</v>
      </c>
      <c r="AJ52" s="169" t="s">
        <v>650</v>
      </c>
      <c r="AK52" s="169" t="s">
        <v>644</v>
      </c>
      <c r="AL52" s="169" t="s">
        <v>650</v>
      </c>
      <c r="AM52" s="169" t="s">
        <v>644</v>
      </c>
      <c r="AN52" s="169" t="s">
        <v>650</v>
      </c>
      <c r="AO52" s="169" t="s">
        <v>644</v>
      </c>
      <c r="AP52" s="169" t="s">
        <v>650</v>
      </c>
      <c r="AQ52" s="169" t="s">
        <v>644</v>
      </c>
      <c r="AR52" s="169" t="s">
        <v>650</v>
      </c>
      <c r="AS52" s="169" t="s">
        <v>644</v>
      </c>
      <c r="AT52" s="169" t="s">
        <v>650</v>
      </c>
      <c r="AU52" s="169" t="s">
        <v>644</v>
      </c>
      <c r="AV52" s="169" t="s">
        <v>650</v>
      </c>
      <c r="AW52" s="169" t="s">
        <v>644</v>
      </c>
      <c r="AX52" s="169" t="s">
        <v>650</v>
      </c>
      <c r="AY52" s="169" t="s">
        <v>644</v>
      </c>
      <c r="AZ52" s="169" t="s">
        <v>650</v>
      </c>
      <c r="BA52" s="169" t="s">
        <v>644</v>
      </c>
      <c r="BB52" s="169" t="s">
        <v>650</v>
      </c>
      <c r="BC52" s="169" t="s">
        <v>644</v>
      </c>
      <c r="BD52" s="169" t="s">
        <v>650</v>
      </c>
      <c r="BE52" s="169" t="s">
        <v>644</v>
      </c>
      <c r="BF52" s="169" t="s">
        <v>650</v>
      </c>
      <c r="BG52" s="169" t="s">
        <v>644</v>
      </c>
      <c r="BH52" s="169" t="s">
        <v>650</v>
      </c>
      <c r="BI52" s="169" t="s">
        <v>644</v>
      </c>
      <c r="BJ52" s="169" t="s">
        <v>682</v>
      </c>
      <c r="BK52" s="169" t="s">
        <v>683</v>
      </c>
      <c r="BL52" s="169" t="s">
        <v>684</v>
      </c>
    </row>
    <row r="53" spans="1:64" s="237" customFormat="1" x14ac:dyDescent="0.25">
      <c r="A53" s="233">
        <v>1</v>
      </c>
      <c r="B53" s="235">
        <v>0.16666666666666666</v>
      </c>
      <c r="C53" s="235">
        <v>0.65277777777777779</v>
      </c>
      <c r="D53" s="235">
        <v>0.16666666666666666</v>
      </c>
      <c r="E53" s="235">
        <v>0.65277777777777779</v>
      </c>
      <c r="F53" s="235">
        <v>0.16666666666666666</v>
      </c>
      <c r="G53" s="235">
        <v>0.65277777777777779</v>
      </c>
      <c r="H53" s="235">
        <v>0.16666666666666666</v>
      </c>
      <c r="I53" s="235">
        <v>0.65277777777777779</v>
      </c>
      <c r="J53" s="235"/>
      <c r="K53" s="235"/>
      <c r="L53" s="235">
        <v>0.16666666666666666</v>
      </c>
      <c r="M53" s="235">
        <v>0.65277777777777779</v>
      </c>
      <c r="N53" s="235">
        <v>0.16666666666666666</v>
      </c>
      <c r="O53" s="235">
        <v>0.65277777777777779</v>
      </c>
      <c r="P53" s="235">
        <v>0.16666666666666666</v>
      </c>
      <c r="Q53" s="235">
        <v>0.65277777777777779</v>
      </c>
      <c r="R53" s="235">
        <v>0.16666666666666666</v>
      </c>
      <c r="S53" s="235">
        <v>0.65277777777777779</v>
      </c>
      <c r="T53" s="235">
        <v>0.16666666666666666</v>
      </c>
      <c r="U53" s="235">
        <v>0.65277777777777779</v>
      </c>
      <c r="V53" s="235">
        <v>0.16666666666666666</v>
      </c>
      <c r="W53" s="235">
        <v>0.65277777777777779</v>
      </c>
      <c r="X53" s="235">
        <v>0.16666666666666666</v>
      </c>
      <c r="Y53" s="235">
        <v>0.65277777777777779</v>
      </c>
      <c r="Z53" s="235">
        <v>0.16666666666666666</v>
      </c>
      <c r="AA53" s="235">
        <v>0.65277777777777779</v>
      </c>
      <c r="AB53" s="235"/>
      <c r="AC53" s="235"/>
      <c r="AD53" s="235">
        <v>0.16666666666666666</v>
      </c>
      <c r="AE53" s="235">
        <v>0.65277777777777779</v>
      </c>
      <c r="AF53" s="235">
        <v>0.16666666666666666</v>
      </c>
      <c r="AG53" s="235">
        <v>0.65277777777777779</v>
      </c>
      <c r="AH53" s="235">
        <v>0.16666666666666666</v>
      </c>
      <c r="AI53" s="235">
        <v>0.65277777777777779</v>
      </c>
      <c r="AJ53" s="235">
        <v>0.16666666666666666</v>
      </c>
      <c r="AK53" s="235">
        <v>0.65277777777777779</v>
      </c>
      <c r="AL53" s="235">
        <v>0.16666666666666666</v>
      </c>
      <c r="AM53" s="235">
        <v>0.65277777777777779</v>
      </c>
      <c r="AN53" s="235">
        <v>0.16666666666666666</v>
      </c>
      <c r="AO53" s="235">
        <v>0.65277777777777779</v>
      </c>
      <c r="AP53" s="235">
        <v>0.16666666666666666</v>
      </c>
      <c r="AQ53" s="235">
        <v>0.65277777777777779</v>
      </c>
      <c r="AR53" s="235">
        <v>0.16666666666666666</v>
      </c>
      <c r="AS53" s="235">
        <v>0.65277777777777779</v>
      </c>
      <c r="AT53" s="235"/>
      <c r="AU53" s="235"/>
      <c r="AV53" s="235">
        <v>0.16666666666666666</v>
      </c>
      <c r="AW53" s="235">
        <v>0.65277777777777779</v>
      </c>
      <c r="AX53" s="235">
        <v>0.16666666666666666</v>
      </c>
      <c r="AY53" s="235">
        <v>0.65277777777777779</v>
      </c>
      <c r="AZ53" s="235">
        <v>0.16666666666666666</v>
      </c>
      <c r="BA53" s="235">
        <v>0.65277777777777779</v>
      </c>
      <c r="BB53" s="235">
        <v>0.16666666666666666</v>
      </c>
      <c r="BC53" s="235">
        <v>0.65277777777777779</v>
      </c>
      <c r="BD53" s="235">
        <v>0.16666666666666666</v>
      </c>
      <c r="BE53" s="235">
        <v>0.65277777777777779</v>
      </c>
      <c r="BF53" s="235">
        <v>0.16666666666666666</v>
      </c>
      <c r="BG53" s="235">
        <v>0.65277777777777779</v>
      </c>
      <c r="BH53" s="235"/>
      <c r="BI53" s="235"/>
      <c r="BJ53" s="237" t="s">
        <v>715</v>
      </c>
      <c r="BK53" s="237">
        <v>3402</v>
      </c>
      <c r="BL53" s="237">
        <v>24</v>
      </c>
    </row>
    <row r="54" spans="1:64" x14ac:dyDescent="0.25">
      <c r="A54" s="127">
        <v>2</v>
      </c>
      <c r="B54" s="128">
        <v>0.20833333333333334</v>
      </c>
      <c r="C54" s="128">
        <v>0.47916666666666669</v>
      </c>
      <c r="D54" s="128">
        <v>0.20833333333333334</v>
      </c>
      <c r="E54" s="128">
        <v>0.47916666666666669</v>
      </c>
      <c r="F54" s="128">
        <v>0.20833333333333334</v>
      </c>
      <c r="G54" s="128">
        <v>0.47916666666666669</v>
      </c>
      <c r="H54" s="128">
        <v>0.20833333333333334</v>
      </c>
      <c r="I54" s="128">
        <v>0.47916666666666669</v>
      </c>
      <c r="J54" s="128">
        <v>0.20833333333333334</v>
      </c>
      <c r="K54" s="128">
        <v>0.47916666666666669</v>
      </c>
      <c r="L54" s="128">
        <v>0.20833333333333334</v>
      </c>
      <c r="M54" s="128">
        <v>0.47916666666666669</v>
      </c>
      <c r="N54" s="128">
        <v>0.20833333333333334</v>
      </c>
      <c r="O54" s="128">
        <v>0.47916666666666669</v>
      </c>
      <c r="P54" s="128">
        <v>0.20833333333333334</v>
      </c>
      <c r="Q54" s="128">
        <v>0.47916666666666669</v>
      </c>
      <c r="R54" s="128">
        <v>0.20833333333333334</v>
      </c>
      <c r="S54" s="128">
        <v>0.47916666666666669</v>
      </c>
      <c r="T54" s="128">
        <v>0.20833333333333334</v>
      </c>
      <c r="U54" s="128">
        <v>0.47916666666666669</v>
      </c>
      <c r="V54" s="128">
        <v>0.20833333333333334</v>
      </c>
      <c r="W54" s="128">
        <v>0.47916666666666669</v>
      </c>
      <c r="X54" s="128">
        <v>0.20833333333333334</v>
      </c>
      <c r="Y54" s="128">
        <v>0.47916666666666669</v>
      </c>
      <c r="Z54" s="128">
        <v>0.20833333333333334</v>
      </c>
      <c r="AA54" s="128">
        <v>0.47916666666666669</v>
      </c>
      <c r="AB54" s="128">
        <v>0.20833333333333334</v>
      </c>
      <c r="AC54" s="128">
        <v>0.47916666666666669</v>
      </c>
      <c r="AD54" s="128">
        <v>0.20833333333333334</v>
      </c>
      <c r="AE54" s="128">
        <v>0.47916666666666669</v>
      </c>
      <c r="AF54" s="128">
        <v>0.20833333333333334</v>
      </c>
      <c r="AG54" s="128">
        <v>0.47916666666666669</v>
      </c>
      <c r="AH54" s="128">
        <v>0.20833333333333334</v>
      </c>
      <c r="AI54" s="128">
        <v>0.47916666666666669</v>
      </c>
      <c r="AJ54" s="128">
        <v>0.20833333333333334</v>
      </c>
      <c r="AK54" s="128">
        <v>0.47916666666666669</v>
      </c>
      <c r="AL54" s="128">
        <v>0.20833333333333334</v>
      </c>
      <c r="AM54" s="128">
        <v>0.47916666666666669</v>
      </c>
      <c r="AN54" s="128">
        <v>0.20833333333333334</v>
      </c>
      <c r="AO54" s="128">
        <v>0.47916666666666669</v>
      </c>
      <c r="AP54" s="128">
        <v>0.20833333333333334</v>
      </c>
      <c r="AQ54" s="128">
        <v>0.47916666666666669</v>
      </c>
      <c r="AR54" s="128">
        <v>0.20833333333333334</v>
      </c>
      <c r="AS54" s="128">
        <v>0.47916666666666669</v>
      </c>
      <c r="AT54" s="128">
        <v>0.20833333333333334</v>
      </c>
      <c r="AU54" s="128">
        <v>0.47916666666666669</v>
      </c>
      <c r="AV54" s="128">
        <v>0.20833333333333334</v>
      </c>
      <c r="AW54" s="128">
        <v>0.47916666666666669</v>
      </c>
      <c r="AX54" s="128">
        <v>0.20833333333333334</v>
      </c>
      <c r="AY54" s="128">
        <v>0.47916666666666669</v>
      </c>
      <c r="AZ54" s="128">
        <v>0.20833333333333334</v>
      </c>
      <c r="BA54" s="128">
        <v>0.47916666666666669</v>
      </c>
      <c r="BB54" s="128"/>
      <c r="BC54" s="128"/>
      <c r="BD54" s="128"/>
      <c r="BE54" s="128"/>
      <c r="BF54" s="128"/>
      <c r="BG54" s="128"/>
      <c r="BH54" s="128"/>
      <c r="BI54" s="128"/>
      <c r="BJ54" s="132" t="s">
        <v>693</v>
      </c>
      <c r="BK54" s="132"/>
      <c r="BL54" s="132">
        <v>26</v>
      </c>
    </row>
    <row r="55" spans="1:64" x14ac:dyDescent="0.25">
      <c r="A55" s="127">
        <v>3</v>
      </c>
      <c r="B55" s="128">
        <v>0.25</v>
      </c>
      <c r="C55" s="128">
        <v>0.5</v>
      </c>
      <c r="D55" s="128">
        <v>0.25</v>
      </c>
      <c r="E55" s="128">
        <v>0.5</v>
      </c>
      <c r="F55" s="128">
        <v>0.25</v>
      </c>
      <c r="G55" s="128">
        <v>0.5</v>
      </c>
      <c r="H55" s="128">
        <v>0.25</v>
      </c>
      <c r="I55" s="128">
        <v>0.5</v>
      </c>
      <c r="J55" s="128">
        <v>0.25</v>
      </c>
      <c r="K55" s="128">
        <v>0.5</v>
      </c>
      <c r="L55" s="128">
        <v>0.25</v>
      </c>
      <c r="M55" s="128">
        <v>0.5</v>
      </c>
      <c r="N55" s="128">
        <v>0.25</v>
      </c>
      <c r="O55" s="128">
        <v>0.5</v>
      </c>
      <c r="P55" s="128">
        <v>0.25</v>
      </c>
      <c r="Q55" s="128">
        <v>0.5</v>
      </c>
      <c r="R55" s="128">
        <v>0.25</v>
      </c>
      <c r="S55" s="128">
        <v>0.5</v>
      </c>
      <c r="T55" s="128">
        <v>0.25</v>
      </c>
      <c r="U55" s="128">
        <v>0.5</v>
      </c>
      <c r="V55" s="128">
        <v>0.25</v>
      </c>
      <c r="W55" s="128">
        <v>0.5</v>
      </c>
      <c r="X55" s="128">
        <v>0.25</v>
      </c>
      <c r="Y55" s="128">
        <v>0.5</v>
      </c>
      <c r="Z55" s="128">
        <v>0.25</v>
      </c>
      <c r="AA55" s="128">
        <v>0.5</v>
      </c>
      <c r="AB55" s="128">
        <v>0.25</v>
      </c>
      <c r="AC55" s="128">
        <v>0.5</v>
      </c>
      <c r="AD55" s="128">
        <v>0.25</v>
      </c>
      <c r="AE55" s="128">
        <v>0.5</v>
      </c>
      <c r="AF55" s="128">
        <v>0.25</v>
      </c>
      <c r="AG55" s="128">
        <v>0.5</v>
      </c>
      <c r="AH55" s="128">
        <v>0.25</v>
      </c>
      <c r="AI55" s="128">
        <v>0.5</v>
      </c>
      <c r="AJ55" s="128">
        <v>0.25</v>
      </c>
      <c r="AK55" s="128">
        <v>0.5</v>
      </c>
      <c r="AL55" s="128">
        <v>0.25</v>
      </c>
      <c r="AM55" s="128">
        <v>0.5</v>
      </c>
      <c r="AN55" s="128">
        <v>0.25</v>
      </c>
      <c r="AO55" s="128">
        <v>0.5</v>
      </c>
      <c r="AP55" s="128">
        <v>0.25</v>
      </c>
      <c r="AQ55" s="128">
        <v>0.5</v>
      </c>
      <c r="AR55" s="128">
        <v>0.25</v>
      </c>
      <c r="AS55" s="128">
        <v>0.5</v>
      </c>
      <c r="AT55" s="128">
        <v>0.25</v>
      </c>
      <c r="AU55" s="128">
        <v>0.5</v>
      </c>
      <c r="AV55" s="128">
        <v>0.25</v>
      </c>
      <c r="AW55" s="128">
        <v>0.5</v>
      </c>
      <c r="AX55" s="128">
        <v>0.25</v>
      </c>
      <c r="AY55" s="128">
        <v>0.5</v>
      </c>
      <c r="AZ55" s="128">
        <v>0.25</v>
      </c>
      <c r="BA55" s="128">
        <v>0.5</v>
      </c>
      <c r="BB55" s="128"/>
      <c r="BC55" s="128"/>
      <c r="BD55" s="128"/>
      <c r="BE55" s="128"/>
      <c r="BF55" s="127"/>
      <c r="BG55" s="127"/>
      <c r="BH55" s="127"/>
      <c r="BI55" s="127"/>
      <c r="BJ55" s="132" t="s">
        <v>693</v>
      </c>
      <c r="BK55" s="132"/>
      <c r="BL55" s="132">
        <v>26</v>
      </c>
    </row>
    <row r="56" spans="1:64" x14ac:dyDescent="0.25">
      <c r="A56" s="127">
        <v>4</v>
      </c>
      <c r="B56" s="128">
        <v>0.27083333333333331</v>
      </c>
      <c r="C56" s="128">
        <v>0.64583333333333337</v>
      </c>
      <c r="D56" s="128">
        <v>0.27083333333333331</v>
      </c>
      <c r="E56" s="128">
        <v>0.64583333333333337</v>
      </c>
      <c r="F56" s="128">
        <v>0.27083333333333331</v>
      </c>
      <c r="G56" s="128">
        <v>0.64583333333333337</v>
      </c>
      <c r="H56" s="128">
        <v>0.27083333333333331</v>
      </c>
      <c r="I56" s="128">
        <v>0.64583333333333337</v>
      </c>
      <c r="J56" s="128">
        <v>0.27083333333333331</v>
      </c>
      <c r="K56" s="128">
        <v>0.64583333333333337</v>
      </c>
      <c r="L56" s="128">
        <v>0.27083333333333331</v>
      </c>
      <c r="M56" s="128">
        <v>0.64583333333333337</v>
      </c>
      <c r="N56" s="128">
        <v>0.27083333333333331</v>
      </c>
      <c r="O56" s="128">
        <v>0.64583333333333337</v>
      </c>
      <c r="P56" s="128">
        <v>0.27083333333333331</v>
      </c>
      <c r="Q56" s="128">
        <v>0.64583333333333337</v>
      </c>
      <c r="R56" s="128">
        <v>0.27083333333333331</v>
      </c>
      <c r="S56" s="128">
        <v>0.64583333333333337</v>
      </c>
      <c r="T56" s="128">
        <v>0.27083333333333331</v>
      </c>
      <c r="U56" s="128">
        <v>0.64583333333333337</v>
      </c>
      <c r="V56" s="128">
        <v>0.27083333333333331</v>
      </c>
      <c r="W56" s="128">
        <v>0.64583333333333337</v>
      </c>
      <c r="X56" s="128">
        <v>0.27083333333333331</v>
      </c>
      <c r="Y56" s="128">
        <v>0.64583333333333337</v>
      </c>
      <c r="Z56" s="128">
        <v>0.27083333333333331</v>
      </c>
      <c r="AA56" s="128">
        <v>0.64583333333333337</v>
      </c>
      <c r="AB56" s="128">
        <v>0.27083333333333331</v>
      </c>
      <c r="AC56" s="128">
        <v>0.64583333333333337</v>
      </c>
      <c r="AD56" s="128">
        <v>0.27083333333333331</v>
      </c>
      <c r="AE56" s="128">
        <v>0.64583333333333337</v>
      </c>
      <c r="AF56" s="128">
        <v>0.27083333333333331</v>
      </c>
      <c r="AG56" s="128">
        <v>0.64583333333333337</v>
      </c>
      <c r="AH56" s="128">
        <v>0.27083333333333331</v>
      </c>
      <c r="AI56" s="128">
        <v>0.64583333333333337</v>
      </c>
      <c r="AJ56" s="128">
        <v>0.27083333333333331</v>
      </c>
      <c r="AK56" s="128">
        <v>0.64583333333333337</v>
      </c>
      <c r="AL56" s="128">
        <v>0.27083333333333331</v>
      </c>
      <c r="AM56" s="128">
        <v>0.64583333333333337</v>
      </c>
      <c r="AN56" s="128">
        <v>0.27083333333333331</v>
      </c>
      <c r="AO56" s="128">
        <v>0.64583333333333337</v>
      </c>
      <c r="AP56" s="128">
        <v>0.27083333333333331</v>
      </c>
      <c r="AQ56" s="128">
        <v>0.64583333333333337</v>
      </c>
      <c r="AR56" s="128">
        <v>0.27083333333333331</v>
      </c>
      <c r="AS56" s="128">
        <v>0.64583333333333337</v>
      </c>
      <c r="AT56" s="128">
        <v>0.27083333333333331</v>
      </c>
      <c r="AU56" s="128">
        <v>0.64583333333333337</v>
      </c>
      <c r="AV56" s="128">
        <v>0.27083333333333331</v>
      </c>
      <c r="AW56" s="128">
        <v>0.64583333333333337</v>
      </c>
      <c r="AX56" s="128">
        <v>0.27083333333333331</v>
      </c>
      <c r="AY56" s="128">
        <v>0.64583333333333337</v>
      </c>
      <c r="AZ56" s="128">
        <v>0.27083333333333331</v>
      </c>
      <c r="BA56" s="128">
        <v>0.64583333333333337</v>
      </c>
      <c r="BB56" s="127"/>
      <c r="BC56" s="127"/>
      <c r="BD56" s="127"/>
      <c r="BE56" s="127"/>
      <c r="BF56" s="127"/>
      <c r="BG56" s="127"/>
      <c r="BH56" s="127"/>
      <c r="BI56" s="127"/>
      <c r="BJ56" s="132" t="s">
        <v>715</v>
      </c>
      <c r="BK56" s="132">
        <v>1010</v>
      </c>
      <c r="BL56" s="132">
        <v>26</v>
      </c>
    </row>
    <row r="57" spans="1:64" x14ac:dyDescent="0.25">
      <c r="A57" s="130">
        <v>5</v>
      </c>
      <c r="B57" s="131">
        <v>0.29166666666666669</v>
      </c>
      <c r="C57" s="131">
        <v>0.65625</v>
      </c>
      <c r="D57" s="131">
        <v>0.29166666666666669</v>
      </c>
      <c r="E57" s="131">
        <v>0.65625</v>
      </c>
      <c r="F57" s="131">
        <v>0.29166666666666669</v>
      </c>
      <c r="G57" s="131">
        <v>0.65625</v>
      </c>
      <c r="H57" s="131">
        <v>0.29166666666666669</v>
      </c>
      <c r="I57" s="131">
        <v>0.65625</v>
      </c>
      <c r="J57" s="131">
        <v>0.29166666666666669</v>
      </c>
      <c r="K57" s="131">
        <v>0.65625</v>
      </c>
      <c r="L57" s="131">
        <v>0.29166666666666669</v>
      </c>
      <c r="M57" s="131">
        <v>0.65625</v>
      </c>
      <c r="N57" s="131">
        <v>0.29166666666666669</v>
      </c>
      <c r="O57" s="131">
        <v>0.65625</v>
      </c>
      <c r="P57" s="131">
        <v>0.29166666666666669</v>
      </c>
      <c r="Q57" s="131">
        <v>0.65625</v>
      </c>
      <c r="R57" s="131">
        <v>0.29166666666666669</v>
      </c>
      <c r="S57" s="131">
        <v>0.65625</v>
      </c>
      <c r="T57" s="131">
        <v>0.29166666666666669</v>
      </c>
      <c r="U57" s="131">
        <v>0.65625</v>
      </c>
      <c r="V57" s="131">
        <v>0.29166666666666669</v>
      </c>
      <c r="W57" s="131">
        <v>0.65625</v>
      </c>
      <c r="X57" s="131">
        <v>0.29166666666666669</v>
      </c>
      <c r="Y57" s="131">
        <v>0.65625</v>
      </c>
      <c r="Z57" s="131">
        <v>0.29166666666666669</v>
      </c>
      <c r="AA57" s="131">
        <v>0.65625</v>
      </c>
      <c r="AB57" s="131">
        <v>0.29166666666666669</v>
      </c>
      <c r="AC57" s="131">
        <v>0.65625</v>
      </c>
      <c r="AD57" s="131">
        <v>0.29166666666666669</v>
      </c>
      <c r="AE57" s="131">
        <v>0.65625</v>
      </c>
      <c r="AF57" s="131">
        <v>0.29166666666666669</v>
      </c>
      <c r="AG57" s="131">
        <v>0.65625</v>
      </c>
      <c r="AH57" s="131">
        <v>0.29166666666666669</v>
      </c>
      <c r="AI57" s="131">
        <v>0.65625</v>
      </c>
      <c r="AJ57" s="131">
        <v>0.29166666666666669</v>
      </c>
      <c r="AK57" s="131">
        <v>0.65625</v>
      </c>
      <c r="AL57" s="131">
        <v>0.29166666666666669</v>
      </c>
      <c r="AM57" s="131">
        <v>0.65625</v>
      </c>
      <c r="AN57" s="131">
        <v>0.29166666666666669</v>
      </c>
      <c r="AO57" s="131">
        <v>0.65625</v>
      </c>
      <c r="AP57" s="131">
        <v>0.29166666666666669</v>
      </c>
      <c r="AQ57" s="131">
        <v>0.65625</v>
      </c>
      <c r="AR57" s="131">
        <v>0.29166666666666669</v>
      </c>
      <c r="AS57" s="131">
        <v>0.65625</v>
      </c>
      <c r="AT57" s="131">
        <v>0.29166666666666669</v>
      </c>
      <c r="AU57" s="131">
        <v>0.65625</v>
      </c>
      <c r="AV57" s="131">
        <v>0.29166666666666669</v>
      </c>
      <c r="AW57" s="131">
        <v>0.65625</v>
      </c>
      <c r="AX57" s="131">
        <v>0.29166666666666669</v>
      </c>
      <c r="AY57" s="131">
        <v>0.65625</v>
      </c>
      <c r="AZ57" s="131">
        <v>0.29166666666666669</v>
      </c>
      <c r="BA57" s="131">
        <v>0.65625</v>
      </c>
      <c r="BB57" s="130"/>
      <c r="BC57" s="130"/>
      <c r="BD57" s="130"/>
      <c r="BE57" s="130"/>
      <c r="BF57" s="130"/>
      <c r="BG57" s="130"/>
      <c r="BH57" s="130"/>
      <c r="BI57" s="130"/>
      <c r="BJ57" s="132" t="s">
        <v>681</v>
      </c>
      <c r="BK57" s="132">
        <v>1370</v>
      </c>
      <c r="BL57" s="132">
        <v>26</v>
      </c>
    </row>
    <row r="58" spans="1:64" x14ac:dyDescent="0.25">
      <c r="A58" s="130">
        <v>6</v>
      </c>
      <c r="B58" s="131"/>
      <c r="C58" s="131"/>
      <c r="D58" s="131">
        <v>0.30208333333333331</v>
      </c>
      <c r="E58" s="131">
        <v>0.60416666666666663</v>
      </c>
      <c r="F58" s="131">
        <v>0.30208333333333331</v>
      </c>
      <c r="G58" s="131">
        <v>0.60416666666666663</v>
      </c>
      <c r="H58" s="131">
        <v>0.30208333333333331</v>
      </c>
      <c r="I58" s="131">
        <v>0.60416666666666663</v>
      </c>
      <c r="J58" s="131"/>
      <c r="K58" s="131"/>
      <c r="L58" s="131">
        <v>0.30208333333333331</v>
      </c>
      <c r="M58" s="131">
        <v>0.60416666666666663</v>
      </c>
      <c r="N58" s="131">
        <v>0.30208333333333331</v>
      </c>
      <c r="O58" s="131">
        <v>0.60416666666666663</v>
      </c>
      <c r="P58" s="131">
        <v>0.30208333333333331</v>
      </c>
      <c r="Q58" s="131">
        <v>0.60416666666666663</v>
      </c>
      <c r="R58" s="131">
        <v>0.30208333333333331</v>
      </c>
      <c r="S58" s="131">
        <v>0.60416666666666663</v>
      </c>
      <c r="T58" s="131">
        <v>0.30208333333333331</v>
      </c>
      <c r="U58" s="131">
        <v>0.60416666666666663</v>
      </c>
      <c r="V58" s="131">
        <v>0.30208333333333331</v>
      </c>
      <c r="W58" s="131">
        <v>0.60416666666666663</v>
      </c>
      <c r="X58" s="131">
        <v>0.30208333333333331</v>
      </c>
      <c r="Y58" s="131">
        <v>0.60416666666666663</v>
      </c>
      <c r="Z58" s="131">
        <v>0.30208333333333331</v>
      </c>
      <c r="AA58" s="131">
        <v>0.60416666666666663</v>
      </c>
      <c r="AB58" s="131"/>
      <c r="AC58" s="131"/>
      <c r="AD58" s="131">
        <v>0.30208333333333331</v>
      </c>
      <c r="AE58" s="131">
        <v>0.60416666666666663</v>
      </c>
      <c r="AF58" s="131">
        <v>0.30208333333333331</v>
      </c>
      <c r="AG58" s="131">
        <v>0.60416666666666663</v>
      </c>
      <c r="AH58" s="131">
        <v>0.30208333333333331</v>
      </c>
      <c r="AI58" s="131">
        <v>0.60416666666666663</v>
      </c>
      <c r="AJ58" s="131">
        <v>0.30208333333333331</v>
      </c>
      <c r="AK58" s="131">
        <v>0.60416666666666663</v>
      </c>
      <c r="AL58" s="131">
        <v>0.30208333333333331</v>
      </c>
      <c r="AM58" s="131">
        <v>0.60416666666666663</v>
      </c>
      <c r="AN58" s="131">
        <v>0.30208333333333331</v>
      </c>
      <c r="AO58" s="131">
        <v>0.60416666666666663</v>
      </c>
      <c r="AP58" s="131">
        <v>0.30208333333333331</v>
      </c>
      <c r="AQ58" s="131">
        <v>0.60416666666666663</v>
      </c>
      <c r="AR58" s="131">
        <v>0.30208333333333331</v>
      </c>
      <c r="AS58" s="131">
        <v>0.60416666666666663</v>
      </c>
      <c r="AT58" s="131">
        <v>0.30208333333333331</v>
      </c>
      <c r="AU58" s="131">
        <v>0.60416666666666663</v>
      </c>
      <c r="AV58" s="131">
        <v>0.30208333333333331</v>
      </c>
      <c r="AW58" s="131">
        <v>0.60416666666666663</v>
      </c>
      <c r="AX58" s="131">
        <v>0.30208333333333331</v>
      </c>
      <c r="AY58" s="131">
        <v>0.60416666666666663</v>
      </c>
      <c r="AZ58" s="131">
        <v>0.30208333333333331</v>
      </c>
      <c r="BA58" s="131">
        <v>0.60416666666666663</v>
      </c>
      <c r="BB58" s="131">
        <v>0.30208333333333331</v>
      </c>
      <c r="BC58" s="131">
        <v>0.60416666666666663</v>
      </c>
      <c r="BD58" s="131">
        <v>0.30208333333333331</v>
      </c>
      <c r="BE58" s="131">
        <v>0.60416666666666663</v>
      </c>
      <c r="BF58" s="131">
        <v>0.30208333333333331</v>
      </c>
      <c r="BG58" s="131">
        <v>0.60416666666666663</v>
      </c>
      <c r="BH58" s="130"/>
      <c r="BI58" s="130"/>
      <c r="BJ58" s="132" t="s">
        <v>693</v>
      </c>
      <c r="BK58" s="132">
        <v>1877</v>
      </c>
      <c r="BL58" s="132">
        <v>26</v>
      </c>
    </row>
    <row r="59" spans="1:64" s="237" customFormat="1" x14ac:dyDescent="0.25">
      <c r="A59" s="233"/>
      <c r="B59" s="235">
        <v>0.3125</v>
      </c>
      <c r="C59" s="235">
        <v>0.65277777777777779</v>
      </c>
      <c r="D59" s="235">
        <v>0.3125</v>
      </c>
      <c r="E59" s="235">
        <v>0.65277777777777779</v>
      </c>
      <c r="F59" s="235">
        <v>0.3125</v>
      </c>
      <c r="G59" s="235">
        <v>0.65277777777777779</v>
      </c>
      <c r="H59" s="235">
        <v>0.3125</v>
      </c>
      <c r="I59" s="235">
        <v>0.65277777777777779</v>
      </c>
      <c r="J59" s="235"/>
      <c r="K59" s="235"/>
      <c r="L59" s="235">
        <v>0.3125</v>
      </c>
      <c r="M59" s="235">
        <v>0.65277777777777779</v>
      </c>
      <c r="N59" s="235">
        <v>0.3125</v>
      </c>
      <c r="O59" s="235">
        <v>0.65277777777777779</v>
      </c>
      <c r="P59" s="235">
        <v>0.3125</v>
      </c>
      <c r="Q59" s="235">
        <v>0.65277777777777779</v>
      </c>
      <c r="R59" s="235">
        <v>0.3125</v>
      </c>
      <c r="S59" s="235">
        <v>0.65277777777777779</v>
      </c>
      <c r="T59" s="235">
        <v>0.3125</v>
      </c>
      <c r="U59" s="235">
        <v>0.65277777777777779</v>
      </c>
      <c r="V59" s="235">
        <v>0.3125</v>
      </c>
      <c r="W59" s="235">
        <v>0.65277777777777779</v>
      </c>
      <c r="X59" s="235">
        <v>0.3125</v>
      </c>
      <c r="Y59" s="235">
        <v>0.65277777777777779</v>
      </c>
      <c r="Z59" s="235">
        <v>0.3125</v>
      </c>
      <c r="AA59" s="235">
        <v>0.65277777777777779</v>
      </c>
      <c r="AB59" s="235"/>
      <c r="AC59" s="235"/>
      <c r="AD59" s="235">
        <v>0.3125</v>
      </c>
      <c r="AE59" s="235">
        <v>0.65277777777777779</v>
      </c>
      <c r="AF59" s="235">
        <v>0.3125</v>
      </c>
      <c r="AG59" s="235">
        <v>0.65277777777777779</v>
      </c>
      <c r="AH59" s="235">
        <v>0.3125</v>
      </c>
      <c r="AI59" s="235">
        <v>0.65277777777777779</v>
      </c>
      <c r="AJ59" s="235">
        <v>0.3125</v>
      </c>
      <c r="AK59" s="235">
        <v>0.65277777777777779</v>
      </c>
      <c r="AL59" s="235">
        <v>0.3125</v>
      </c>
      <c r="AM59" s="235">
        <v>0.65277777777777779</v>
      </c>
      <c r="AN59" s="235">
        <v>0.3125</v>
      </c>
      <c r="AO59" s="235">
        <v>0.65277777777777779</v>
      </c>
      <c r="AP59" s="235">
        <v>0.3125</v>
      </c>
      <c r="AQ59" s="235">
        <v>0.65277777777777779</v>
      </c>
      <c r="AR59" s="235">
        <v>0.3125</v>
      </c>
      <c r="AS59" s="235">
        <v>0.65277777777777779</v>
      </c>
      <c r="AT59" s="235"/>
      <c r="AU59" s="235"/>
      <c r="AV59" s="235">
        <v>0.3125</v>
      </c>
      <c r="AW59" s="235">
        <v>0.65277777777777779</v>
      </c>
      <c r="AX59" s="235">
        <v>0.3125</v>
      </c>
      <c r="AY59" s="235">
        <v>0.65277777777777779</v>
      </c>
      <c r="AZ59" s="235">
        <v>0.3125</v>
      </c>
      <c r="BA59" s="235">
        <v>0.65277777777777779</v>
      </c>
      <c r="BB59" s="235">
        <v>0.3125</v>
      </c>
      <c r="BC59" s="235">
        <v>0.65277777777777779</v>
      </c>
      <c r="BD59" s="235">
        <v>0.3125</v>
      </c>
      <c r="BE59" s="235">
        <v>0.65277777777777779</v>
      </c>
      <c r="BF59" s="235">
        <v>0.3125</v>
      </c>
      <c r="BG59" s="235">
        <v>0.65277777777777779</v>
      </c>
      <c r="BH59" s="235"/>
      <c r="BI59" s="235"/>
      <c r="BJ59" s="237" t="s">
        <v>715</v>
      </c>
      <c r="BK59" s="237">
        <v>3402</v>
      </c>
      <c r="BL59" s="237">
        <v>24</v>
      </c>
    </row>
    <row r="60" spans="1:64" s="237" customFormat="1" x14ac:dyDescent="0.25">
      <c r="A60" s="242"/>
      <c r="B60" s="198">
        <v>0.34375</v>
      </c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43"/>
      <c r="AT60" s="243"/>
      <c r="AU60" s="243"/>
      <c r="AV60" s="243"/>
      <c r="AW60" s="243"/>
      <c r="AX60" s="243"/>
      <c r="AY60" s="243"/>
      <c r="AZ60" s="243"/>
      <c r="BA60" s="243"/>
      <c r="BB60" s="243"/>
      <c r="BC60" s="243"/>
      <c r="BD60" s="243"/>
      <c r="BE60" s="243"/>
      <c r="BF60" s="243"/>
      <c r="BG60" s="243"/>
      <c r="BH60" s="243"/>
      <c r="BI60" s="243"/>
    </row>
    <row r="61" spans="1:64" x14ac:dyDescent="0.25">
      <c r="A61" s="64"/>
      <c r="B61" s="198">
        <v>0.38541666666666669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"/>
      <c r="BK61" s="6"/>
      <c r="BL61" s="6"/>
    </row>
    <row r="62" spans="1:64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64" ht="16.5" x14ac:dyDescent="0.25">
      <c r="A63" s="67" t="str">
        <f>"- Tên tuyến:"&amp;VLOOKUP(D65,Quyhoach!$B$8:$J$257,2,0)&amp;"-"&amp;VLOOKUP(D65,Quyhoach!$B$8:$J$257,3,0)</f>
        <v>- Tên tuyến:Quảng Bình-Thừa Thiên Huế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64" ht="16.5" x14ac:dyDescent="0.25">
      <c r="A64" s="68" t="str">
        <f>"- Bến xe đi:"&amp;VLOOKUP(D65,Quyhoach!$B$8:$J$257,4,0)&amp;";                 Bến xe đến: "&amp;VLOOKUP(D65,Quyhoach!$B$8:$J$257,5,0)</f>
        <v>- Bến xe đi:Ba Đồn;                 Bến xe đến: Phía Bắc Huế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64" ht="16.5" x14ac:dyDescent="0.25">
      <c r="A65" s="67" t="s">
        <v>677</v>
      </c>
      <c r="B65" s="6"/>
      <c r="C65" s="6"/>
      <c r="D65" s="6" t="s">
        <v>151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64" ht="16.5" x14ac:dyDescent="0.25">
      <c r="A66" s="67" t="str">
        <f>"- Hành trình tuyến:"&amp;VLOOKUP(D65,Quyhoach!$B$8:$J$257,6,0)</f>
        <v>- Hành trình tuyến:BX Ba Đồn - QL1A - BX phía Bắc Huế &lt;A&gt;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64" ht="16.5" x14ac:dyDescent="0.25">
      <c r="A67" s="67" t="str">
        <f>"- Cự ly tuyến:"&amp;VLOOKUP(D65,Quyhoach!$B$8:$J$257,7,0)&amp;"km"</f>
        <v>- Cự ly tuyến:203km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64" ht="16.5" x14ac:dyDescent="0.25">
      <c r="A68" s="67" t="str">
        <f>"- Tổng số chuyến xe/ngày/tháng: "&amp;VLOOKUP(D65,Quyhoach!$B$8:$J$257,8,0)</f>
        <v>- Tổng số chuyến xe/ngày/tháng: 1680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</row>
    <row r="69" spans="1:64" ht="18.75" x14ac:dyDescent="0.25">
      <c r="A69" s="70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</row>
    <row r="70" spans="1:64" x14ac:dyDescent="0.25">
      <c r="A70" s="301" t="s">
        <v>637</v>
      </c>
      <c r="B70" s="71" t="s">
        <v>638</v>
      </c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6"/>
      <c r="BK70" s="6"/>
      <c r="BL70" s="6"/>
    </row>
    <row r="71" spans="1:64" ht="15.75" customHeight="1" x14ac:dyDescent="0.25">
      <c r="A71" s="302"/>
      <c r="B71" s="300" t="s">
        <v>639</v>
      </c>
      <c r="C71" s="300"/>
      <c r="D71" s="300" t="s">
        <v>640</v>
      </c>
      <c r="E71" s="300"/>
      <c r="F71" s="300" t="s">
        <v>641</v>
      </c>
      <c r="G71" s="300"/>
      <c r="H71" s="300" t="s">
        <v>642</v>
      </c>
      <c r="I71" s="300"/>
      <c r="J71" s="300" t="s">
        <v>651</v>
      </c>
      <c r="K71" s="300"/>
      <c r="L71" s="300" t="s">
        <v>652</v>
      </c>
      <c r="M71" s="300"/>
      <c r="N71" s="300" t="s">
        <v>653</v>
      </c>
      <c r="O71" s="300"/>
      <c r="P71" s="300" t="s">
        <v>654</v>
      </c>
      <c r="Q71" s="300"/>
      <c r="R71" s="300" t="s">
        <v>655</v>
      </c>
      <c r="S71" s="300"/>
      <c r="T71" s="300" t="s">
        <v>656</v>
      </c>
      <c r="U71" s="300"/>
      <c r="V71" s="300" t="s">
        <v>657</v>
      </c>
      <c r="W71" s="300"/>
      <c r="X71" s="300" t="s">
        <v>658</v>
      </c>
      <c r="Y71" s="300"/>
      <c r="Z71" s="300" t="s">
        <v>659</v>
      </c>
      <c r="AA71" s="300"/>
      <c r="AB71" s="300" t="s">
        <v>660</v>
      </c>
      <c r="AC71" s="300"/>
      <c r="AD71" s="300" t="s">
        <v>661</v>
      </c>
      <c r="AE71" s="300"/>
      <c r="AF71" s="300" t="s">
        <v>662</v>
      </c>
      <c r="AG71" s="300"/>
      <c r="AH71" s="300" t="s">
        <v>663</v>
      </c>
      <c r="AI71" s="300"/>
      <c r="AJ71" s="300" t="s">
        <v>664</v>
      </c>
      <c r="AK71" s="300"/>
      <c r="AL71" s="300" t="s">
        <v>665</v>
      </c>
      <c r="AM71" s="300"/>
      <c r="AN71" s="300" t="s">
        <v>666</v>
      </c>
      <c r="AO71" s="300"/>
      <c r="AP71" s="300" t="s">
        <v>667</v>
      </c>
      <c r="AQ71" s="300"/>
      <c r="AR71" s="300" t="s">
        <v>668</v>
      </c>
      <c r="AS71" s="300"/>
      <c r="AT71" s="300" t="s">
        <v>669</v>
      </c>
      <c r="AU71" s="300"/>
      <c r="AV71" s="300" t="s">
        <v>670</v>
      </c>
      <c r="AW71" s="300"/>
      <c r="AX71" s="300" t="s">
        <v>671</v>
      </c>
      <c r="AY71" s="300"/>
      <c r="AZ71" s="300" t="s">
        <v>672</v>
      </c>
      <c r="BA71" s="300"/>
      <c r="BB71" s="300" t="s">
        <v>673</v>
      </c>
      <c r="BC71" s="300"/>
      <c r="BD71" s="300" t="s">
        <v>674</v>
      </c>
      <c r="BE71" s="300"/>
      <c r="BF71" s="300" t="s">
        <v>675</v>
      </c>
      <c r="BG71" s="300"/>
      <c r="BH71" s="300" t="s">
        <v>676</v>
      </c>
      <c r="BI71" s="300"/>
      <c r="BJ71" s="6"/>
      <c r="BK71" s="6"/>
      <c r="BL71" s="6"/>
    </row>
    <row r="72" spans="1:64" ht="28.5" x14ac:dyDescent="0.25">
      <c r="A72" s="303"/>
      <c r="B72" s="169" t="s">
        <v>650</v>
      </c>
      <c r="C72" s="169" t="s">
        <v>644</v>
      </c>
      <c r="D72" s="169" t="s">
        <v>650</v>
      </c>
      <c r="E72" s="169" t="s">
        <v>644</v>
      </c>
      <c r="F72" s="169" t="s">
        <v>650</v>
      </c>
      <c r="G72" s="169" t="s">
        <v>644</v>
      </c>
      <c r="H72" s="169" t="s">
        <v>650</v>
      </c>
      <c r="I72" s="169" t="s">
        <v>644</v>
      </c>
      <c r="J72" s="169" t="s">
        <v>650</v>
      </c>
      <c r="K72" s="169" t="s">
        <v>644</v>
      </c>
      <c r="L72" s="169" t="s">
        <v>650</v>
      </c>
      <c r="M72" s="169" t="s">
        <v>644</v>
      </c>
      <c r="N72" s="169" t="s">
        <v>650</v>
      </c>
      <c r="O72" s="169" t="s">
        <v>644</v>
      </c>
      <c r="P72" s="169" t="s">
        <v>650</v>
      </c>
      <c r="Q72" s="169" t="s">
        <v>644</v>
      </c>
      <c r="R72" s="169" t="s">
        <v>650</v>
      </c>
      <c r="S72" s="169" t="s">
        <v>644</v>
      </c>
      <c r="T72" s="169" t="s">
        <v>650</v>
      </c>
      <c r="U72" s="169" t="s">
        <v>644</v>
      </c>
      <c r="V72" s="169" t="s">
        <v>650</v>
      </c>
      <c r="W72" s="169" t="s">
        <v>644</v>
      </c>
      <c r="X72" s="169" t="s">
        <v>650</v>
      </c>
      <c r="Y72" s="169" t="s">
        <v>644</v>
      </c>
      <c r="Z72" s="169" t="s">
        <v>650</v>
      </c>
      <c r="AA72" s="169" t="s">
        <v>644</v>
      </c>
      <c r="AB72" s="169" t="s">
        <v>650</v>
      </c>
      <c r="AC72" s="169" t="s">
        <v>644</v>
      </c>
      <c r="AD72" s="169" t="s">
        <v>650</v>
      </c>
      <c r="AE72" s="169" t="s">
        <v>644</v>
      </c>
      <c r="AF72" s="169" t="s">
        <v>650</v>
      </c>
      <c r="AG72" s="169" t="s">
        <v>644</v>
      </c>
      <c r="AH72" s="169" t="s">
        <v>650</v>
      </c>
      <c r="AI72" s="169" t="s">
        <v>644</v>
      </c>
      <c r="AJ72" s="169" t="s">
        <v>650</v>
      </c>
      <c r="AK72" s="169" t="s">
        <v>644</v>
      </c>
      <c r="AL72" s="169" t="s">
        <v>650</v>
      </c>
      <c r="AM72" s="169" t="s">
        <v>644</v>
      </c>
      <c r="AN72" s="169" t="s">
        <v>650</v>
      </c>
      <c r="AO72" s="169" t="s">
        <v>644</v>
      </c>
      <c r="AP72" s="169" t="s">
        <v>650</v>
      </c>
      <c r="AQ72" s="169" t="s">
        <v>644</v>
      </c>
      <c r="AR72" s="169" t="s">
        <v>650</v>
      </c>
      <c r="AS72" s="169" t="s">
        <v>644</v>
      </c>
      <c r="AT72" s="169" t="s">
        <v>650</v>
      </c>
      <c r="AU72" s="169" t="s">
        <v>644</v>
      </c>
      <c r="AV72" s="169" t="s">
        <v>650</v>
      </c>
      <c r="AW72" s="169" t="s">
        <v>644</v>
      </c>
      <c r="AX72" s="169" t="s">
        <v>650</v>
      </c>
      <c r="AY72" s="169" t="s">
        <v>644</v>
      </c>
      <c r="AZ72" s="169" t="s">
        <v>650</v>
      </c>
      <c r="BA72" s="169" t="s">
        <v>644</v>
      </c>
      <c r="BB72" s="169" t="s">
        <v>650</v>
      </c>
      <c r="BC72" s="169" t="s">
        <v>644</v>
      </c>
      <c r="BD72" s="169" t="s">
        <v>650</v>
      </c>
      <c r="BE72" s="169" t="s">
        <v>644</v>
      </c>
      <c r="BF72" s="169" t="s">
        <v>650</v>
      </c>
      <c r="BG72" s="169" t="s">
        <v>644</v>
      </c>
      <c r="BH72" s="169" t="s">
        <v>650</v>
      </c>
      <c r="BI72" s="169" t="s">
        <v>644</v>
      </c>
      <c r="BJ72" s="169" t="s">
        <v>682</v>
      </c>
      <c r="BK72" s="169" t="s">
        <v>683</v>
      </c>
      <c r="BL72" s="169" t="s">
        <v>684</v>
      </c>
    </row>
    <row r="73" spans="1:64" x14ac:dyDescent="0.25">
      <c r="A73" s="127">
        <v>1</v>
      </c>
      <c r="B73" s="128">
        <v>0.16666666666666666</v>
      </c>
      <c r="C73" s="128">
        <v>0.73958333333333337</v>
      </c>
      <c r="D73" s="128">
        <v>0.16666666666666666</v>
      </c>
      <c r="E73" s="128">
        <v>0.73958333333333337</v>
      </c>
      <c r="F73" s="128">
        <v>0.16666666666666666</v>
      </c>
      <c r="G73" s="128">
        <v>0.73958333333333337</v>
      </c>
      <c r="H73" s="128">
        <v>0.16666666666666666</v>
      </c>
      <c r="I73" s="128">
        <v>0.73958333333333337</v>
      </c>
      <c r="J73" s="128">
        <v>0.16666666666666666</v>
      </c>
      <c r="K73" s="128">
        <v>0.73958333333333337</v>
      </c>
      <c r="L73" s="128">
        <v>0.16666666666666666</v>
      </c>
      <c r="M73" s="128">
        <v>0.73958333333333337</v>
      </c>
      <c r="N73" s="128">
        <v>0.16666666666666666</v>
      </c>
      <c r="O73" s="128">
        <v>0.73958333333333337</v>
      </c>
      <c r="P73" s="128">
        <v>0.16666666666666666</v>
      </c>
      <c r="Q73" s="128">
        <v>0.73958333333333337</v>
      </c>
      <c r="R73" s="128">
        <v>0.16666666666666666</v>
      </c>
      <c r="S73" s="128">
        <v>0.73958333333333337</v>
      </c>
      <c r="T73" s="128">
        <v>0.16666666666666666</v>
      </c>
      <c r="U73" s="128">
        <v>0.73958333333333337</v>
      </c>
      <c r="V73" s="128">
        <v>0.16666666666666666</v>
      </c>
      <c r="W73" s="128">
        <v>0.73958333333333337</v>
      </c>
      <c r="X73" s="128">
        <v>0.16666666666666666</v>
      </c>
      <c r="Y73" s="128">
        <v>0.73958333333333337</v>
      </c>
      <c r="Z73" s="128">
        <v>0.16666666666666666</v>
      </c>
      <c r="AA73" s="128">
        <v>0.73958333333333337</v>
      </c>
      <c r="AB73" s="128">
        <v>0.16666666666666666</v>
      </c>
      <c r="AC73" s="128">
        <v>0.73958333333333337</v>
      </c>
      <c r="AD73" s="128">
        <v>0.16666666666666666</v>
      </c>
      <c r="AE73" s="128">
        <v>0.73958333333333337</v>
      </c>
      <c r="AF73" s="128">
        <v>0.16666666666666666</v>
      </c>
      <c r="AG73" s="128">
        <v>0.73958333333333337</v>
      </c>
      <c r="AH73" s="128">
        <v>0.16666666666666666</v>
      </c>
      <c r="AI73" s="128">
        <v>0.73958333333333337</v>
      </c>
      <c r="AJ73" s="128">
        <v>0.16666666666666666</v>
      </c>
      <c r="AK73" s="128">
        <v>0.73958333333333337</v>
      </c>
      <c r="AL73" s="128">
        <v>0.16666666666666666</v>
      </c>
      <c r="AM73" s="128">
        <v>0.73958333333333337</v>
      </c>
      <c r="AN73" s="128">
        <v>0.16666666666666666</v>
      </c>
      <c r="AO73" s="128">
        <v>0.73958333333333337</v>
      </c>
      <c r="AP73" s="128">
        <v>0.16666666666666666</v>
      </c>
      <c r="AQ73" s="128">
        <v>0.73958333333333337</v>
      </c>
      <c r="AR73" s="128">
        <v>0.16666666666666666</v>
      </c>
      <c r="AS73" s="128">
        <v>0.73958333333333337</v>
      </c>
      <c r="AT73" s="128">
        <v>0.16666666666666666</v>
      </c>
      <c r="AU73" s="128">
        <v>0.73958333333333337</v>
      </c>
      <c r="AV73" s="128">
        <v>0.16666666666666666</v>
      </c>
      <c r="AW73" s="128">
        <v>0.73958333333333337</v>
      </c>
      <c r="AX73" s="128">
        <v>0.16666666666666666</v>
      </c>
      <c r="AY73" s="128">
        <v>0.73958333333333337</v>
      </c>
      <c r="AZ73" s="128">
        <v>0.16666666666666666</v>
      </c>
      <c r="BA73" s="128">
        <v>0.73958333333333337</v>
      </c>
      <c r="BB73" s="127"/>
      <c r="BC73" s="127"/>
      <c r="BD73" s="127"/>
      <c r="BE73" s="127"/>
      <c r="BF73" s="127"/>
      <c r="BG73" s="127"/>
      <c r="BH73" s="127"/>
      <c r="BI73" s="127"/>
      <c r="BJ73" s="132" t="s">
        <v>691</v>
      </c>
      <c r="BK73" s="132">
        <v>1324</v>
      </c>
      <c r="BL73" s="132">
        <v>26</v>
      </c>
    </row>
    <row r="74" spans="1:64" x14ac:dyDescent="0.25">
      <c r="A74" s="127">
        <v>2</v>
      </c>
      <c r="B74" s="128">
        <v>0.20833333333333334</v>
      </c>
      <c r="C74" s="128">
        <v>0.58333333333333337</v>
      </c>
      <c r="D74" s="128">
        <v>0.20833333333333334</v>
      </c>
      <c r="E74" s="128">
        <v>0.58333333333333337</v>
      </c>
      <c r="F74" s="128">
        <v>0.20833333333333334</v>
      </c>
      <c r="G74" s="128">
        <v>0.58333333333333337</v>
      </c>
      <c r="H74" s="128">
        <v>0.20833333333333334</v>
      </c>
      <c r="I74" s="128">
        <v>0.58333333333333337</v>
      </c>
      <c r="J74" s="128">
        <v>0.20833333333333334</v>
      </c>
      <c r="K74" s="128">
        <v>0.58333333333333337</v>
      </c>
      <c r="L74" s="128">
        <v>0.20833333333333334</v>
      </c>
      <c r="M74" s="128">
        <v>0.58333333333333337</v>
      </c>
      <c r="N74" s="128">
        <v>0.20833333333333334</v>
      </c>
      <c r="O74" s="128">
        <v>0.58333333333333337</v>
      </c>
      <c r="P74" s="128">
        <v>0.20833333333333334</v>
      </c>
      <c r="Q74" s="128">
        <v>0.58333333333333337</v>
      </c>
      <c r="R74" s="128">
        <v>0.20833333333333334</v>
      </c>
      <c r="S74" s="128">
        <v>0.58333333333333337</v>
      </c>
      <c r="T74" s="128">
        <v>0.20833333333333334</v>
      </c>
      <c r="U74" s="128">
        <v>0.58333333333333337</v>
      </c>
      <c r="V74" s="128">
        <v>0.20833333333333334</v>
      </c>
      <c r="W74" s="128">
        <v>0.58333333333333337</v>
      </c>
      <c r="X74" s="128">
        <v>0.20833333333333334</v>
      </c>
      <c r="Y74" s="128">
        <v>0.58333333333333337</v>
      </c>
      <c r="Z74" s="128">
        <v>0.20833333333333334</v>
      </c>
      <c r="AA74" s="128">
        <v>0.58333333333333337</v>
      </c>
      <c r="AB74" s="128">
        <v>0.20833333333333334</v>
      </c>
      <c r="AC74" s="128">
        <v>0.58333333333333337</v>
      </c>
      <c r="AD74" s="128">
        <v>0.20833333333333334</v>
      </c>
      <c r="AE74" s="128">
        <v>0.58333333333333337</v>
      </c>
      <c r="AF74" s="128">
        <v>0.20833333333333334</v>
      </c>
      <c r="AG74" s="128">
        <v>0.58333333333333337</v>
      </c>
      <c r="AH74" s="128">
        <v>0.20833333333333334</v>
      </c>
      <c r="AI74" s="128">
        <v>0.58333333333333337</v>
      </c>
      <c r="AJ74" s="128">
        <v>0.20833333333333334</v>
      </c>
      <c r="AK74" s="128">
        <v>0.58333333333333337</v>
      </c>
      <c r="AL74" s="128">
        <v>0.20833333333333334</v>
      </c>
      <c r="AM74" s="128">
        <v>0.58333333333333337</v>
      </c>
      <c r="AN74" s="128">
        <v>0.20833333333333334</v>
      </c>
      <c r="AO74" s="128">
        <v>0.58333333333333337</v>
      </c>
      <c r="AP74" s="128">
        <v>0.20833333333333334</v>
      </c>
      <c r="AQ74" s="128">
        <v>0.58333333333333337</v>
      </c>
      <c r="AR74" s="128">
        <v>0.20833333333333334</v>
      </c>
      <c r="AS74" s="128">
        <v>0.58333333333333337</v>
      </c>
      <c r="AT74" s="128">
        <v>0.20833333333333334</v>
      </c>
      <c r="AU74" s="128">
        <v>0.58333333333333337</v>
      </c>
      <c r="AV74" s="128">
        <v>0.20833333333333334</v>
      </c>
      <c r="AW74" s="128">
        <v>0.58333333333333337</v>
      </c>
      <c r="AX74" s="128">
        <v>0.20833333333333334</v>
      </c>
      <c r="AY74" s="128">
        <v>0.58333333333333337</v>
      </c>
      <c r="AZ74" s="128">
        <v>0.20833333333333334</v>
      </c>
      <c r="BA74" s="128">
        <v>0.58333333333333337</v>
      </c>
      <c r="BB74" s="127"/>
      <c r="BC74" s="127"/>
      <c r="BD74" s="127"/>
      <c r="BE74" s="127"/>
      <c r="BF74" s="127"/>
      <c r="BG74" s="127"/>
      <c r="BH74" s="127"/>
      <c r="BI74" s="127"/>
      <c r="BJ74" s="132" t="s">
        <v>691</v>
      </c>
      <c r="BK74" s="132"/>
      <c r="BL74" s="132">
        <v>26</v>
      </c>
    </row>
    <row r="75" spans="1:64" x14ac:dyDescent="0.25">
      <c r="A75" s="127">
        <v>3</v>
      </c>
      <c r="B75" s="128">
        <v>0.22916666666666666</v>
      </c>
      <c r="C75" s="128">
        <v>0.72916666666666663</v>
      </c>
      <c r="D75" s="128">
        <v>0.22916666666666666</v>
      </c>
      <c r="E75" s="128">
        <v>0.72916666666666663</v>
      </c>
      <c r="F75" s="128">
        <v>0.22916666666666666</v>
      </c>
      <c r="G75" s="128">
        <v>0.72916666666666663</v>
      </c>
      <c r="H75" s="128">
        <v>0.22916666666666666</v>
      </c>
      <c r="I75" s="128">
        <v>0.72916666666666663</v>
      </c>
      <c r="J75" s="128">
        <v>0.22916666666666666</v>
      </c>
      <c r="K75" s="128">
        <v>0.72916666666666663</v>
      </c>
      <c r="L75" s="128">
        <v>0.22916666666666666</v>
      </c>
      <c r="M75" s="128">
        <v>0.72916666666666663</v>
      </c>
      <c r="N75" s="128">
        <v>0.22916666666666666</v>
      </c>
      <c r="O75" s="128">
        <v>0.72916666666666663</v>
      </c>
      <c r="P75" s="128">
        <v>0.22916666666666666</v>
      </c>
      <c r="Q75" s="128">
        <v>0.72916666666666663</v>
      </c>
      <c r="R75" s="128">
        <v>0.22916666666666666</v>
      </c>
      <c r="S75" s="128">
        <v>0.72916666666666663</v>
      </c>
      <c r="T75" s="128">
        <v>0.22916666666666666</v>
      </c>
      <c r="U75" s="128">
        <v>0.72916666666666663</v>
      </c>
      <c r="V75" s="128">
        <v>0.22916666666666666</v>
      </c>
      <c r="W75" s="128">
        <v>0.72916666666666663</v>
      </c>
      <c r="X75" s="128">
        <v>0.22916666666666666</v>
      </c>
      <c r="Y75" s="128">
        <v>0.72916666666666663</v>
      </c>
      <c r="Z75" s="128">
        <v>0.22916666666666666</v>
      </c>
      <c r="AA75" s="128">
        <v>0.72916666666666663</v>
      </c>
      <c r="AB75" s="128">
        <v>0.22916666666666666</v>
      </c>
      <c r="AC75" s="128">
        <v>0.72916666666666663</v>
      </c>
      <c r="AD75" s="128">
        <v>0.22916666666666666</v>
      </c>
      <c r="AE75" s="128">
        <v>0.72916666666666663</v>
      </c>
      <c r="AF75" s="128">
        <v>0.22916666666666666</v>
      </c>
      <c r="AG75" s="128">
        <v>0.72916666666666663</v>
      </c>
      <c r="AH75" s="128">
        <v>0.22916666666666666</v>
      </c>
      <c r="AI75" s="128">
        <v>0.72916666666666663</v>
      </c>
      <c r="AJ75" s="128">
        <v>0.22916666666666666</v>
      </c>
      <c r="AK75" s="128">
        <v>0.72916666666666663</v>
      </c>
      <c r="AL75" s="128">
        <v>0.22916666666666666</v>
      </c>
      <c r="AM75" s="128">
        <v>0.72916666666666663</v>
      </c>
      <c r="AN75" s="128">
        <v>0.22916666666666666</v>
      </c>
      <c r="AO75" s="128">
        <v>0.72916666666666663</v>
      </c>
      <c r="AP75" s="128">
        <v>0.22916666666666666</v>
      </c>
      <c r="AQ75" s="128">
        <v>0.72916666666666663</v>
      </c>
      <c r="AR75" s="128">
        <v>0.22916666666666666</v>
      </c>
      <c r="AS75" s="128">
        <v>0.72916666666666663</v>
      </c>
      <c r="AT75" s="128">
        <v>0.22916666666666666</v>
      </c>
      <c r="AU75" s="128">
        <v>0.72916666666666663</v>
      </c>
      <c r="AV75" s="128">
        <v>0.22916666666666666</v>
      </c>
      <c r="AW75" s="128">
        <v>0.72916666666666663</v>
      </c>
      <c r="AX75" s="128">
        <v>0.22916666666666666</v>
      </c>
      <c r="AY75" s="128">
        <v>0.72916666666666663</v>
      </c>
      <c r="AZ75" s="128">
        <v>0.22916666666666666</v>
      </c>
      <c r="BA75" s="128">
        <v>0.72916666666666663</v>
      </c>
      <c r="BB75" s="127"/>
      <c r="BC75" s="127"/>
      <c r="BD75" s="127"/>
      <c r="BE75" s="127"/>
      <c r="BF75" s="127"/>
      <c r="BG75" s="127"/>
      <c r="BH75" s="127"/>
      <c r="BI75" s="127"/>
      <c r="BJ75" s="132" t="s">
        <v>691</v>
      </c>
      <c r="BK75" s="132"/>
      <c r="BL75" s="132">
        <v>26</v>
      </c>
    </row>
    <row r="76" spans="1:64" x14ac:dyDescent="0.25">
      <c r="A76" s="127">
        <v>4</v>
      </c>
      <c r="B76" s="128">
        <v>0.23958333333333334</v>
      </c>
      <c r="C76" s="128">
        <v>0.47916666666666669</v>
      </c>
      <c r="D76" s="128">
        <v>0.23958333333333334</v>
      </c>
      <c r="E76" s="128">
        <v>0.47916666666666669</v>
      </c>
      <c r="F76" s="128">
        <v>0.23958333333333334</v>
      </c>
      <c r="G76" s="128">
        <v>0.47916666666666669</v>
      </c>
      <c r="H76" s="128">
        <v>0.23958333333333334</v>
      </c>
      <c r="I76" s="128">
        <v>0.47916666666666669</v>
      </c>
      <c r="J76" s="128">
        <v>0.23958333333333334</v>
      </c>
      <c r="K76" s="128">
        <v>0.47916666666666669</v>
      </c>
      <c r="L76" s="128">
        <v>0.23958333333333334</v>
      </c>
      <c r="M76" s="128">
        <v>0.47916666666666669</v>
      </c>
      <c r="N76" s="128">
        <v>0.23958333333333334</v>
      </c>
      <c r="O76" s="128">
        <v>0.47916666666666669</v>
      </c>
      <c r="P76" s="128">
        <v>0.23958333333333334</v>
      </c>
      <c r="Q76" s="128">
        <v>0.47916666666666669</v>
      </c>
      <c r="R76" s="128">
        <v>0.23958333333333334</v>
      </c>
      <c r="S76" s="128">
        <v>0.47916666666666669</v>
      </c>
      <c r="T76" s="128">
        <v>0.23958333333333334</v>
      </c>
      <c r="U76" s="128">
        <v>0.47916666666666669</v>
      </c>
      <c r="V76" s="128">
        <v>0.23958333333333334</v>
      </c>
      <c r="W76" s="128">
        <v>0.47916666666666669</v>
      </c>
      <c r="X76" s="128">
        <v>0.23958333333333334</v>
      </c>
      <c r="Y76" s="128">
        <v>0.47916666666666669</v>
      </c>
      <c r="Z76" s="128">
        <v>0.23958333333333334</v>
      </c>
      <c r="AA76" s="128">
        <v>0.47916666666666669</v>
      </c>
      <c r="AB76" s="128">
        <v>0.23958333333333334</v>
      </c>
      <c r="AC76" s="128">
        <v>0.47916666666666669</v>
      </c>
      <c r="AD76" s="128">
        <v>0.23958333333333334</v>
      </c>
      <c r="AE76" s="128">
        <v>0.47916666666666669</v>
      </c>
      <c r="AF76" s="128">
        <v>0.23958333333333334</v>
      </c>
      <c r="AG76" s="128">
        <v>0.47916666666666669</v>
      </c>
      <c r="AH76" s="128">
        <v>0.23958333333333334</v>
      </c>
      <c r="AI76" s="128">
        <v>0.47916666666666669</v>
      </c>
      <c r="AJ76" s="128">
        <v>0.23958333333333334</v>
      </c>
      <c r="AK76" s="128">
        <v>0.47916666666666669</v>
      </c>
      <c r="AL76" s="128">
        <v>0.23958333333333334</v>
      </c>
      <c r="AM76" s="128">
        <v>0.47916666666666669</v>
      </c>
      <c r="AN76" s="128">
        <v>0.23958333333333334</v>
      </c>
      <c r="AO76" s="128">
        <v>0.47916666666666669</v>
      </c>
      <c r="AP76" s="128">
        <v>0.23958333333333334</v>
      </c>
      <c r="AQ76" s="128">
        <v>0.47916666666666669</v>
      </c>
      <c r="AR76" s="128">
        <v>0.23958333333333334</v>
      </c>
      <c r="AS76" s="128">
        <v>0.47916666666666669</v>
      </c>
      <c r="AT76" s="128">
        <v>0.23958333333333334</v>
      </c>
      <c r="AU76" s="128">
        <v>0.47916666666666669</v>
      </c>
      <c r="AV76" s="128">
        <v>0.23958333333333334</v>
      </c>
      <c r="AW76" s="128">
        <v>0.47916666666666669</v>
      </c>
      <c r="AX76" s="128">
        <v>0.23958333333333334</v>
      </c>
      <c r="AY76" s="128">
        <v>0.47916666666666669</v>
      </c>
      <c r="AZ76" s="128">
        <v>0.23958333333333334</v>
      </c>
      <c r="BA76" s="128">
        <v>0.47916666666666669</v>
      </c>
      <c r="BB76" s="127"/>
      <c r="BC76" s="127"/>
      <c r="BD76" s="127"/>
      <c r="BE76" s="127"/>
      <c r="BF76" s="127"/>
      <c r="BG76" s="127"/>
      <c r="BH76" s="127"/>
      <c r="BI76" s="127"/>
      <c r="BJ76" s="132" t="s">
        <v>691</v>
      </c>
      <c r="BK76" s="132"/>
      <c r="BL76" s="132">
        <v>26</v>
      </c>
    </row>
    <row r="77" spans="1:64" x14ac:dyDescent="0.25">
      <c r="A77" s="127">
        <v>5</v>
      </c>
      <c r="B77" s="128">
        <v>0.25</v>
      </c>
      <c r="C77" s="128">
        <v>0.5625</v>
      </c>
      <c r="D77" s="128">
        <v>0.25</v>
      </c>
      <c r="E77" s="128">
        <v>0.5625</v>
      </c>
      <c r="F77" s="128">
        <v>0.25</v>
      </c>
      <c r="G77" s="128">
        <v>0.5625</v>
      </c>
      <c r="H77" s="128">
        <v>0.25</v>
      </c>
      <c r="I77" s="128">
        <v>0.5625</v>
      </c>
      <c r="J77" s="128">
        <v>0.25</v>
      </c>
      <c r="K77" s="128">
        <v>0.5625</v>
      </c>
      <c r="L77" s="128">
        <v>0.25</v>
      </c>
      <c r="M77" s="128">
        <v>0.5625</v>
      </c>
      <c r="N77" s="128">
        <v>0.25</v>
      </c>
      <c r="O77" s="128">
        <v>0.5625</v>
      </c>
      <c r="P77" s="128">
        <v>0.25</v>
      </c>
      <c r="Q77" s="128">
        <v>0.5625</v>
      </c>
      <c r="R77" s="128">
        <v>0.25</v>
      </c>
      <c r="S77" s="128">
        <v>0.5625</v>
      </c>
      <c r="T77" s="128">
        <v>0.25</v>
      </c>
      <c r="U77" s="128">
        <v>0.5625</v>
      </c>
      <c r="V77" s="128">
        <v>0.25</v>
      </c>
      <c r="W77" s="128">
        <v>0.5625</v>
      </c>
      <c r="X77" s="128">
        <v>0.25</v>
      </c>
      <c r="Y77" s="128">
        <v>0.5625</v>
      </c>
      <c r="Z77" s="128">
        <v>0.25</v>
      </c>
      <c r="AA77" s="128">
        <v>0.5625</v>
      </c>
      <c r="AB77" s="128">
        <v>0.25</v>
      </c>
      <c r="AC77" s="128">
        <v>0.5625</v>
      </c>
      <c r="AD77" s="128">
        <v>0.25</v>
      </c>
      <c r="AE77" s="128">
        <v>0.5625</v>
      </c>
      <c r="AF77" s="128">
        <v>0.25</v>
      </c>
      <c r="AG77" s="128">
        <v>0.5625</v>
      </c>
      <c r="AH77" s="128">
        <v>0.25</v>
      </c>
      <c r="AI77" s="128">
        <v>0.5625</v>
      </c>
      <c r="AJ77" s="128">
        <v>0.25</v>
      </c>
      <c r="AK77" s="128">
        <v>0.5625</v>
      </c>
      <c r="AL77" s="128">
        <v>0.25</v>
      </c>
      <c r="AM77" s="128">
        <v>0.5625</v>
      </c>
      <c r="AN77" s="128">
        <v>0.25</v>
      </c>
      <c r="AO77" s="128">
        <v>0.5625</v>
      </c>
      <c r="AP77" s="128">
        <v>0.25</v>
      </c>
      <c r="AQ77" s="128">
        <v>0.5625</v>
      </c>
      <c r="AR77" s="128">
        <v>0.25</v>
      </c>
      <c r="AS77" s="128">
        <v>0.5625</v>
      </c>
      <c r="AT77" s="128">
        <v>0.25</v>
      </c>
      <c r="AU77" s="128">
        <v>0.5625</v>
      </c>
      <c r="AV77" s="128">
        <v>0.25</v>
      </c>
      <c r="AW77" s="128">
        <v>0.5625</v>
      </c>
      <c r="AX77" s="128">
        <v>0.25</v>
      </c>
      <c r="AY77" s="128">
        <v>0.5625</v>
      </c>
      <c r="AZ77" s="128">
        <v>0.25</v>
      </c>
      <c r="BA77" s="128">
        <v>0.5625</v>
      </c>
      <c r="BB77" s="127"/>
      <c r="BC77" s="127"/>
      <c r="BD77" s="127"/>
      <c r="BE77" s="127"/>
      <c r="BF77" s="127"/>
      <c r="BG77" s="127"/>
      <c r="BH77" s="127"/>
      <c r="BI77" s="127"/>
      <c r="BJ77" s="132" t="s">
        <v>691</v>
      </c>
      <c r="BK77" s="132"/>
      <c r="BL77" s="132">
        <v>26</v>
      </c>
    </row>
    <row r="78" spans="1:64" x14ac:dyDescent="0.25">
      <c r="A78" s="127">
        <v>6</v>
      </c>
      <c r="B78" s="128">
        <v>0.26041666666666669</v>
      </c>
      <c r="C78" s="128">
        <v>0.52083333333333337</v>
      </c>
      <c r="D78" s="128">
        <v>0.26041666666666669</v>
      </c>
      <c r="E78" s="128">
        <v>0.52083333333333337</v>
      </c>
      <c r="F78" s="128">
        <v>0.26041666666666669</v>
      </c>
      <c r="G78" s="128">
        <v>0.52083333333333337</v>
      </c>
      <c r="H78" s="128">
        <v>0.26041666666666669</v>
      </c>
      <c r="I78" s="128">
        <v>0.52083333333333337</v>
      </c>
      <c r="J78" s="128">
        <v>0.26041666666666669</v>
      </c>
      <c r="K78" s="128">
        <v>0.52083333333333337</v>
      </c>
      <c r="L78" s="128">
        <v>0.26041666666666669</v>
      </c>
      <c r="M78" s="128">
        <v>0.52083333333333337</v>
      </c>
      <c r="N78" s="128">
        <v>0.26041666666666669</v>
      </c>
      <c r="O78" s="128">
        <v>0.52083333333333337</v>
      </c>
      <c r="P78" s="128">
        <v>0.26041666666666669</v>
      </c>
      <c r="Q78" s="128">
        <v>0.52083333333333337</v>
      </c>
      <c r="R78" s="128">
        <v>0.26041666666666669</v>
      </c>
      <c r="S78" s="128">
        <v>0.52083333333333337</v>
      </c>
      <c r="T78" s="128">
        <v>0.26041666666666669</v>
      </c>
      <c r="U78" s="128">
        <v>0.52083333333333337</v>
      </c>
      <c r="V78" s="128">
        <v>0.26041666666666669</v>
      </c>
      <c r="W78" s="128">
        <v>0.52083333333333337</v>
      </c>
      <c r="X78" s="128">
        <v>0.26041666666666669</v>
      </c>
      <c r="Y78" s="128">
        <v>0.52083333333333337</v>
      </c>
      <c r="Z78" s="128">
        <v>0.26041666666666669</v>
      </c>
      <c r="AA78" s="128">
        <v>0.52083333333333337</v>
      </c>
      <c r="AB78" s="128">
        <v>0.26041666666666669</v>
      </c>
      <c r="AC78" s="128">
        <v>0.52083333333333337</v>
      </c>
      <c r="AD78" s="128">
        <v>0.26041666666666669</v>
      </c>
      <c r="AE78" s="128">
        <v>0.52083333333333337</v>
      </c>
      <c r="AF78" s="128">
        <v>0.26041666666666669</v>
      </c>
      <c r="AG78" s="128">
        <v>0.52083333333333337</v>
      </c>
      <c r="AH78" s="128">
        <v>0.26041666666666669</v>
      </c>
      <c r="AI78" s="128">
        <v>0.52083333333333337</v>
      </c>
      <c r="AJ78" s="128">
        <v>0.26041666666666669</v>
      </c>
      <c r="AK78" s="128">
        <v>0.52083333333333337</v>
      </c>
      <c r="AL78" s="128">
        <v>0.26041666666666669</v>
      </c>
      <c r="AM78" s="128">
        <v>0.52083333333333337</v>
      </c>
      <c r="AN78" s="128">
        <v>0.26041666666666669</v>
      </c>
      <c r="AO78" s="128">
        <v>0.52083333333333337</v>
      </c>
      <c r="AP78" s="128">
        <v>0.26041666666666669</v>
      </c>
      <c r="AQ78" s="128">
        <v>0.52083333333333337</v>
      </c>
      <c r="AR78" s="128">
        <v>0.26041666666666669</v>
      </c>
      <c r="AS78" s="128">
        <v>0.52083333333333337</v>
      </c>
      <c r="AT78" s="128">
        <v>0.26041666666666669</v>
      </c>
      <c r="AU78" s="128">
        <v>0.52083333333333337</v>
      </c>
      <c r="AV78" s="128">
        <v>0.26041666666666669</v>
      </c>
      <c r="AW78" s="128">
        <v>0.52083333333333337</v>
      </c>
      <c r="AX78" s="128">
        <v>0.26041666666666669</v>
      </c>
      <c r="AY78" s="128">
        <v>0.52083333333333337</v>
      </c>
      <c r="AZ78" s="128">
        <v>0.26041666666666669</v>
      </c>
      <c r="BA78" s="128">
        <v>0.52083333333333337</v>
      </c>
      <c r="BB78" s="127"/>
      <c r="BC78" s="127"/>
      <c r="BD78" s="127"/>
      <c r="BE78" s="127"/>
      <c r="BF78" s="127"/>
      <c r="BG78" s="127"/>
      <c r="BH78" s="127"/>
      <c r="BI78" s="127"/>
      <c r="BJ78" s="132" t="s">
        <v>691</v>
      </c>
      <c r="BK78" s="132">
        <v>2294</v>
      </c>
      <c r="BL78" s="132">
        <v>26</v>
      </c>
    </row>
    <row r="79" spans="1:64" x14ac:dyDescent="0.25">
      <c r="A79" s="127">
        <v>7</v>
      </c>
      <c r="B79" s="128">
        <v>0.27083333333333331</v>
      </c>
      <c r="C79" s="128">
        <v>0.6875</v>
      </c>
      <c r="D79" s="128">
        <v>0.27083333333333331</v>
      </c>
      <c r="E79" s="128">
        <v>0.6875</v>
      </c>
      <c r="F79" s="128">
        <v>0.27083333333333331</v>
      </c>
      <c r="G79" s="128">
        <v>0.6875</v>
      </c>
      <c r="H79" s="128">
        <v>0.27083333333333331</v>
      </c>
      <c r="I79" s="128">
        <v>0.6875</v>
      </c>
      <c r="J79" s="128">
        <v>0.27083333333333331</v>
      </c>
      <c r="K79" s="128">
        <v>0.6875</v>
      </c>
      <c r="L79" s="128">
        <v>0.27083333333333331</v>
      </c>
      <c r="M79" s="128">
        <v>0.6875</v>
      </c>
      <c r="N79" s="128">
        <v>0.27083333333333331</v>
      </c>
      <c r="O79" s="128">
        <v>0.6875</v>
      </c>
      <c r="P79" s="128">
        <v>0.27083333333333331</v>
      </c>
      <c r="Q79" s="128">
        <v>0.6875</v>
      </c>
      <c r="R79" s="128">
        <v>0.27083333333333331</v>
      </c>
      <c r="S79" s="128">
        <v>0.6875</v>
      </c>
      <c r="T79" s="128">
        <v>0.27083333333333331</v>
      </c>
      <c r="U79" s="128">
        <v>0.6875</v>
      </c>
      <c r="V79" s="128">
        <v>0.27083333333333331</v>
      </c>
      <c r="W79" s="128">
        <v>0.6875</v>
      </c>
      <c r="X79" s="128">
        <v>0.27083333333333331</v>
      </c>
      <c r="Y79" s="128">
        <v>0.6875</v>
      </c>
      <c r="Z79" s="128">
        <v>0.27083333333333331</v>
      </c>
      <c r="AA79" s="128">
        <v>0.6875</v>
      </c>
      <c r="AB79" s="128">
        <v>0.27083333333333331</v>
      </c>
      <c r="AC79" s="128">
        <v>0.6875</v>
      </c>
      <c r="AD79" s="128">
        <v>0.27083333333333331</v>
      </c>
      <c r="AE79" s="128">
        <v>0.6875</v>
      </c>
      <c r="AF79" s="128">
        <v>0.27083333333333331</v>
      </c>
      <c r="AG79" s="128">
        <v>0.6875</v>
      </c>
      <c r="AH79" s="128">
        <v>0.27083333333333331</v>
      </c>
      <c r="AI79" s="128">
        <v>0.6875</v>
      </c>
      <c r="AJ79" s="128">
        <v>0.27083333333333331</v>
      </c>
      <c r="AK79" s="128">
        <v>0.6875</v>
      </c>
      <c r="AL79" s="128">
        <v>0.27083333333333331</v>
      </c>
      <c r="AM79" s="128">
        <v>0.6875</v>
      </c>
      <c r="AN79" s="128">
        <v>0.27083333333333331</v>
      </c>
      <c r="AO79" s="128">
        <v>0.6875</v>
      </c>
      <c r="AP79" s="128">
        <v>0.27083333333333331</v>
      </c>
      <c r="AQ79" s="128">
        <v>0.6875</v>
      </c>
      <c r="AR79" s="128">
        <v>0.27083333333333331</v>
      </c>
      <c r="AS79" s="128">
        <v>0.6875</v>
      </c>
      <c r="AT79" s="128">
        <v>0.27083333333333331</v>
      </c>
      <c r="AU79" s="128">
        <v>0.6875</v>
      </c>
      <c r="AV79" s="128">
        <v>0.27083333333333331</v>
      </c>
      <c r="AW79" s="128">
        <v>0.6875</v>
      </c>
      <c r="AX79" s="128">
        <v>0.27083333333333331</v>
      </c>
      <c r="AY79" s="128">
        <v>0.6875</v>
      </c>
      <c r="AZ79" s="128">
        <v>0.27083333333333331</v>
      </c>
      <c r="BA79" s="128">
        <v>0.6875</v>
      </c>
      <c r="BB79" s="127"/>
      <c r="BC79" s="127"/>
      <c r="BD79" s="127"/>
      <c r="BE79" s="127"/>
      <c r="BF79" s="127"/>
      <c r="BG79" s="127"/>
      <c r="BH79" s="127"/>
      <c r="BI79" s="127"/>
      <c r="BJ79" s="132" t="s">
        <v>691</v>
      </c>
      <c r="BK79" s="132"/>
      <c r="BL79" s="132">
        <v>26</v>
      </c>
    </row>
    <row r="80" spans="1:64" x14ac:dyDescent="0.25">
      <c r="A80" s="130">
        <v>8</v>
      </c>
      <c r="B80" s="131">
        <v>0.28125</v>
      </c>
      <c r="C80" s="131">
        <v>0.54166666666666663</v>
      </c>
      <c r="D80" s="131">
        <v>0.28125</v>
      </c>
      <c r="E80" s="131">
        <v>0.54166666666666663</v>
      </c>
      <c r="F80" s="131">
        <v>0.28125</v>
      </c>
      <c r="G80" s="131">
        <v>0.54166666666666663</v>
      </c>
      <c r="H80" s="131">
        <v>0.28125</v>
      </c>
      <c r="I80" s="131">
        <v>0.54166666666666663</v>
      </c>
      <c r="J80" s="131">
        <v>0.28125</v>
      </c>
      <c r="K80" s="131">
        <v>0.54166666666666663</v>
      </c>
      <c r="L80" s="131">
        <v>0.28125</v>
      </c>
      <c r="M80" s="131">
        <v>0.54166666666666663</v>
      </c>
      <c r="N80" s="131">
        <v>0.28125</v>
      </c>
      <c r="O80" s="131">
        <v>0.54166666666666663</v>
      </c>
      <c r="P80" s="131">
        <v>0.28125</v>
      </c>
      <c r="Q80" s="131">
        <v>0.54166666666666663</v>
      </c>
      <c r="R80" s="131">
        <v>0.28125</v>
      </c>
      <c r="S80" s="131">
        <v>0.54166666666666663</v>
      </c>
      <c r="T80" s="131">
        <v>0.28125</v>
      </c>
      <c r="U80" s="131">
        <v>0.54166666666666663</v>
      </c>
      <c r="V80" s="131">
        <v>0.28125</v>
      </c>
      <c r="W80" s="131">
        <v>0.54166666666666663</v>
      </c>
      <c r="X80" s="131">
        <v>0.28125</v>
      </c>
      <c r="Y80" s="131">
        <v>0.54166666666666663</v>
      </c>
      <c r="Z80" s="131">
        <v>0.28125</v>
      </c>
      <c r="AA80" s="131">
        <v>0.54166666666666663</v>
      </c>
      <c r="AB80" s="131">
        <v>0.28125</v>
      </c>
      <c r="AC80" s="131">
        <v>0.54166666666666663</v>
      </c>
      <c r="AD80" s="131">
        <v>0.28125</v>
      </c>
      <c r="AE80" s="131">
        <v>0.54166666666666663</v>
      </c>
      <c r="AF80" s="131">
        <v>0.28125</v>
      </c>
      <c r="AG80" s="131">
        <v>0.54166666666666663</v>
      </c>
      <c r="AH80" s="131">
        <v>0.28125</v>
      </c>
      <c r="AI80" s="131">
        <v>0.54166666666666663</v>
      </c>
      <c r="AJ80" s="131">
        <v>0.28125</v>
      </c>
      <c r="AK80" s="131">
        <v>0.54166666666666663</v>
      </c>
      <c r="AL80" s="131">
        <v>0.28125</v>
      </c>
      <c r="AM80" s="131">
        <v>0.54166666666666663</v>
      </c>
      <c r="AN80" s="131">
        <v>0.28125</v>
      </c>
      <c r="AO80" s="131">
        <v>0.54166666666666663</v>
      </c>
      <c r="AP80" s="131">
        <v>0.28125</v>
      </c>
      <c r="AQ80" s="131">
        <v>0.54166666666666663</v>
      </c>
      <c r="AR80" s="131">
        <v>0.28125</v>
      </c>
      <c r="AS80" s="131">
        <v>0.54166666666666663</v>
      </c>
      <c r="AT80" s="131">
        <v>0.28125</v>
      </c>
      <c r="AU80" s="131">
        <v>0.54166666666666663</v>
      </c>
      <c r="AV80" s="131">
        <v>0.28125</v>
      </c>
      <c r="AW80" s="131">
        <v>0.54166666666666663</v>
      </c>
      <c r="AX80" s="131">
        <v>0.28125</v>
      </c>
      <c r="AY80" s="131">
        <v>0.54166666666666663</v>
      </c>
      <c r="AZ80" s="131">
        <v>0.28125</v>
      </c>
      <c r="BA80" s="131">
        <v>0.54166666666666663</v>
      </c>
      <c r="BB80" s="130"/>
      <c r="BC80" s="130"/>
      <c r="BD80" s="130"/>
      <c r="BE80" s="130"/>
      <c r="BF80" s="130"/>
      <c r="BG80" s="130"/>
      <c r="BH80" s="130"/>
      <c r="BI80" s="130"/>
      <c r="BJ80" s="132" t="s">
        <v>691</v>
      </c>
      <c r="BK80" s="132"/>
      <c r="BL80" s="132">
        <v>26</v>
      </c>
    </row>
    <row r="81" spans="1:65" x14ac:dyDescent="0.25">
      <c r="A81" s="130">
        <v>9</v>
      </c>
      <c r="B81" s="131">
        <v>0.29166666666666669</v>
      </c>
      <c r="C81" s="131">
        <v>0.5</v>
      </c>
      <c r="D81" s="131">
        <v>0.29166666666666669</v>
      </c>
      <c r="E81" s="131">
        <v>0.5</v>
      </c>
      <c r="F81" s="131">
        <v>0.29166666666666669</v>
      </c>
      <c r="G81" s="131">
        <v>0.5</v>
      </c>
      <c r="H81" s="131">
        <v>0.29166666666666669</v>
      </c>
      <c r="I81" s="131">
        <v>0.5</v>
      </c>
      <c r="J81" s="131">
        <v>0.29166666666666669</v>
      </c>
      <c r="K81" s="131">
        <v>0.5</v>
      </c>
      <c r="L81" s="131">
        <v>0.29166666666666669</v>
      </c>
      <c r="M81" s="131">
        <v>0.5</v>
      </c>
      <c r="N81" s="131">
        <v>0.29166666666666669</v>
      </c>
      <c r="O81" s="131">
        <v>0.5</v>
      </c>
      <c r="P81" s="131">
        <v>0.29166666666666669</v>
      </c>
      <c r="Q81" s="131">
        <v>0.5</v>
      </c>
      <c r="R81" s="131">
        <v>0.29166666666666669</v>
      </c>
      <c r="S81" s="131">
        <v>0.5</v>
      </c>
      <c r="T81" s="131">
        <v>0.29166666666666669</v>
      </c>
      <c r="U81" s="131">
        <v>0.5</v>
      </c>
      <c r="V81" s="131">
        <v>0.29166666666666669</v>
      </c>
      <c r="W81" s="131">
        <v>0.5</v>
      </c>
      <c r="X81" s="131">
        <v>0.29166666666666669</v>
      </c>
      <c r="Y81" s="131">
        <v>0.5</v>
      </c>
      <c r="Z81" s="131">
        <v>0.29166666666666669</v>
      </c>
      <c r="AA81" s="131">
        <v>0.5</v>
      </c>
      <c r="AB81" s="131">
        <v>0.29166666666666669</v>
      </c>
      <c r="AC81" s="131">
        <v>0.5</v>
      </c>
      <c r="AD81" s="131">
        <v>0.29166666666666669</v>
      </c>
      <c r="AE81" s="131">
        <v>0.5</v>
      </c>
      <c r="AF81" s="131">
        <v>0.29166666666666669</v>
      </c>
      <c r="AG81" s="131">
        <v>0.5</v>
      </c>
      <c r="AH81" s="131">
        <v>0.29166666666666669</v>
      </c>
      <c r="AI81" s="131">
        <v>0.5</v>
      </c>
      <c r="AJ81" s="131">
        <v>0.29166666666666669</v>
      </c>
      <c r="AK81" s="131">
        <v>0.5</v>
      </c>
      <c r="AL81" s="131">
        <v>0.29166666666666669</v>
      </c>
      <c r="AM81" s="131">
        <v>0.5</v>
      </c>
      <c r="AN81" s="131">
        <v>0.29166666666666669</v>
      </c>
      <c r="AO81" s="131">
        <v>0.5</v>
      </c>
      <c r="AP81" s="131">
        <v>0.29166666666666669</v>
      </c>
      <c r="AQ81" s="131">
        <v>0.5</v>
      </c>
      <c r="AR81" s="131">
        <v>0.29166666666666669</v>
      </c>
      <c r="AS81" s="131">
        <v>0.5</v>
      </c>
      <c r="AT81" s="131">
        <v>0.29166666666666669</v>
      </c>
      <c r="AU81" s="131">
        <v>0.5</v>
      </c>
      <c r="AV81" s="131">
        <v>0.29166666666666669</v>
      </c>
      <c r="AW81" s="131">
        <v>0.5</v>
      </c>
      <c r="AX81" s="131">
        <v>0.29166666666666669</v>
      </c>
      <c r="AY81" s="131">
        <v>0.5</v>
      </c>
      <c r="AZ81" s="131">
        <v>0.29166666666666669</v>
      </c>
      <c r="BA81" s="131">
        <v>0.5</v>
      </c>
      <c r="BB81" s="130"/>
      <c r="BC81" s="130"/>
      <c r="BD81" s="130"/>
      <c r="BE81" s="130"/>
      <c r="BF81" s="130"/>
      <c r="BG81" s="130"/>
      <c r="BH81" s="130"/>
      <c r="BI81" s="130"/>
      <c r="BJ81" s="132" t="s">
        <v>691</v>
      </c>
      <c r="BK81" s="132"/>
      <c r="BL81" s="132">
        <v>26</v>
      </c>
    </row>
    <row r="82" spans="1:65" x14ac:dyDescent="0.25">
      <c r="A82" s="130">
        <v>10</v>
      </c>
      <c r="B82" s="131">
        <v>0.30208333333333331</v>
      </c>
      <c r="C82" s="131">
        <v>0.66666666666666663</v>
      </c>
      <c r="D82" s="131">
        <v>0.30208333333333331</v>
      </c>
      <c r="E82" s="131">
        <v>0.66666666666666663</v>
      </c>
      <c r="F82" s="131">
        <v>0.30208333333333331</v>
      </c>
      <c r="G82" s="131">
        <v>0.66666666666666663</v>
      </c>
      <c r="H82" s="131">
        <v>0.30208333333333331</v>
      </c>
      <c r="I82" s="131">
        <v>0.66666666666666663</v>
      </c>
      <c r="J82" s="131">
        <v>0.30208333333333331</v>
      </c>
      <c r="K82" s="131">
        <v>0.66666666666666663</v>
      </c>
      <c r="L82" s="131">
        <v>0.30208333333333331</v>
      </c>
      <c r="M82" s="131">
        <v>0.66666666666666663</v>
      </c>
      <c r="N82" s="131">
        <v>0.30208333333333331</v>
      </c>
      <c r="O82" s="131">
        <v>0.66666666666666663</v>
      </c>
      <c r="P82" s="131">
        <v>0.30208333333333331</v>
      </c>
      <c r="Q82" s="131">
        <v>0.66666666666666663</v>
      </c>
      <c r="R82" s="131">
        <v>0.30208333333333331</v>
      </c>
      <c r="S82" s="131">
        <v>0.66666666666666663</v>
      </c>
      <c r="T82" s="131">
        <v>0.30208333333333331</v>
      </c>
      <c r="U82" s="131">
        <v>0.66666666666666663</v>
      </c>
      <c r="V82" s="131">
        <v>0.30208333333333331</v>
      </c>
      <c r="W82" s="131">
        <v>0.66666666666666663</v>
      </c>
      <c r="X82" s="131">
        <v>0.30208333333333331</v>
      </c>
      <c r="Y82" s="131">
        <v>0.66666666666666663</v>
      </c>
      <c r="Z82" s="131">
        <v>0.30208333333333331</v>
      </c>
      <c r="AA82" s="131">
        <v>0.66666666666666663</v>
      </c>
      <c r="AB82" s="131">
        <v>0.30208333333333331</v>
      </c>
      <c r="AC82" s="131">
        <v>0.66666666666666663</v>
      </c>
      <c r="AD82" s="131">
        <v>0.30208333333333331</v>
      </c>
      <c r="AE82" s="131">
        <v>0.66666666666666663</v>
      </c>
      <c r="AF82" s="131">
        <v>0.30208333333333331</v>
      </c>
      <c r="AG82" s="131">
        <v>0.66666666666666663</v>
      </c>
      <c r="AH82" s="131">
        <v>0.30208333333333331</v>
      </c>
      <c r="AI82" s="131">
        <v>0.66666666666666663</v>
      </c>
      <c r="AJ82" s="131">
        <v>0.30208333333333331</v>
      </c>
      <c r="AK82" s="131">
        <v>0.66666666666666663</v>
      </c>
      <c r="AL82" s="131">
        <v>0.30208333333333331</v>
      </c>
      <c r="AM82" s="131">
        <v>0.66666666666666663</v>
      </c>
      <c r="AN82" s="131">
        <v>0.30208333333333331</v>
      </c>
      <c r="AO82" s="131">
        <v>0.66666666666666663</v>
      </c>
      <c r="AP82" s="131">
        <v>0.30208333333333331</v>
      </c>
      <c r="AQ82" s="131">
        <v>0.66666666666666663</v>
      </c>
      <c r="AR82" s="131">
        <v>0.30208333333333331</v>
      </c>
      <c r="AS82" s="131">
        <v>0.66666666666666663</v>
      </c>
      <c r="AT82" s="131">
        <v>0.30208333333333331</v>
      </c>
      <c r="AU82" s="131">
        <v>0.66666666666666663</v>
      </c>
      <c r="AV82" s="131">
        <v>0.30208333333333331</v>
      </c>
      <c r="AW82" s="131">
        <v>0.66666666666666663</v>
      </c>
      <c r="AX82" s="131">
        <v>0.30208333333333331</v>
      </c>
      <c r="AY82" s="131">
        <v>0.66666666666666663</v>
      </c>
      <c r="AZ82" s="131">
        <v>0.30208333333333331</v>
      </c>
      <c r="BA82" s="131">
        <v>0.66666666666666663</v>
      </c>
      <c r="BB82" s="130"/>
      <c r="BC82" s="130"/>
      <c r="BD82" s="130"/>
      <c r="BE82" s="130"/>
      <c r="BF82" s="130"/>
      <c r="BG82" s="130"/>
      <c r="BH82" s="130"/>
      <c r="BI82" s="130"/>
      <c r="BJ82" s="132" t="s">
        <v>691</v>
      </c>
      <c r="BK82" s="132"/>
      <c r="BL82" s="132">
        <v>26</v>
      </c>
    </row>
    <row r="83" spans="1:65" x14ac:dyDescent="0.25">
      <c r="A83" s="130">
        <v>11</v>
      </c>
      <c r="B83" s="131">
        <v>0.3125</v>
      </c>
      <c r="C83" s="131">
        <v>0.64583333333333337</v>
      </c>
      <c r="D83" s="131">
        <v>0.3125</v>
      </c>
      <c r="E83" s="131">
        <v>0.64583333333333337</v>
      </c>
      <c r="F83" s="131">
        <v>0.3125</v>
      </c>
      <c r="G83" s="131">
        <v>0.64583333333333337</v>
      </c>
      <c r="H83" s="131">
        <v>0.3125</v>
      </c>
      <c r="I83" s="131">
        <v>0.64583333333333337</v>
      </c>
      <c r="J83" s="131">
        <v>0.3125</v>
      </c>
      <c r="K83" s="131">
        <v>0.64583333333333337</v>
      </c>
      <c r="L83" s="131">
        <v>0.3125</v>
      </c>
      <c r="M83" s="131">
        <v>0.64583333333333337</v>
      </c>
      <c r="N83" s="131">
        <v>0.3125</v>
      </c>
      <c r="O83" s="131">
        <v>0.64583333333333337</v>
      </c>
      <c r="P83" s="131">
        <v>0.3125</v>
      </c>
      <c r="Q83" s="131">
        <v>0.64583333333333337</v>
      </c>
      <c r="R83" s="131">
        <v>0.3125</v>
      </c>
      <c r="S83" s="131">
        <v>0.64583333333333337</v>
      </c>
      <c r="T83" s="131">
        <v>0.3125</v>
      </c>
      <c r="U83" s="131">
        <v>0.64583333333333337</v>
      </c>
      <c r="V83" s="131">
        <v>0.3125</v>
      </c>
      <c r="W83" s="131">
        <v>0.64583333333333337</v>
      </c>
      <c r="X83" s="131">
        <v>0.3125</v>
      </c>
      <c r="Y83" s="131">
        <v>0.64583333333333337</v>
      </c>
      <c r="Z83" s="131">
        <v>0.3125</v>
      </c>
      <c r="AA83" s="131">
        <v>0.64583333333333337</v>
      </c>
      <c r="AB83" s="131">
        <v>0.3125</v>
      </c>
      <c r="AC83" s="131">
        <v>0.64583333333333337</v>
      </c>
      <c r="AD83" s="131">
        <v>0.3125</v>
      </c>
      <c r="AE83" s="131">
        <v>0.64583333333333337</v>
      </c>
      <c r="AF83" s="131">
        <v>0.3125</v>
      </c>
      <c r="AG83" s="131">
        <v>0.64583333333333337</v>
      </c>
      <c r="AH83" s="131">
        <v>0.3125</v>
      </c>
      <c r="AI83" s="131">
        <v>0.64583333333333337</v>
      </c>
      <c r="AJ83" s="131">
        <v>0.3125</v>
      </c>
      <c r="AK83" s="131">
        <v>0.64583333333333337</v>
      </c>
      <c r="AL83" s="131">
        <v>0.3125</v>
      </c>
      <c r="AM83" s="131">
        <v>0.64583333333333337</v>
      </c>
      <c r="AN83" s="131">
        <v>0.3125</v>
      </c>
      <c r="AO83" s="131">
        <v>0.64583333333333337</v>
      </c>
      <c r="AP83" s="131">
        <v>0.3125</v>
      </c>
      <c r="AQ83" s="131">
        <v>0.64583333333333337</v>
      </c>
      <c r="AR83" s="131">
        <v>0.3125</v>
      </c>
      <c r="AS83" s="131">
        <v>0.64583333333333337</v>
      </c>
      <c r="AT83" s="131">
        <v>0.3125</v>
      </c>
      <c r="AU83" s="131">
        <v>0.64583333333333337</v>
      </c>
      <c r="AV83" s="131">
        <v>0.3125</v>
      </c>
      <c r="AW83" s="131">
        <v>0.64583333333333337</v>
      </c>
      <c r="AX83" s="131">
        <v>0.3125</v>
      </c>
      <c r="AY83" s="131">
        <v>0.64583333333333337</v>
      </c>
      <c r="AZ83" s="131">
        <v>0.3125</v>
      </c>
      <c r="BA83" s="131">
        <v>0.64583333333333337</v>
      </c>
      <c r="BB83" s="130"/>
      <c r="BC83" s="130"/>
      <c r="BD83" s="130"/>
      <c r="BE83" s="130"/>
      <c r="BF83" s="130"/>
      <c r="BG83" s="130"/>
      <c r="BH83" s="130"/>
      <c r="BI83" s="130"/>
      <c r="BJ83" s="132" t="s">
        <v>691</v>
      </c>
      <c r="BK83" s="132"/>
      <c r="BL83" s="132">
        <v>26</v>
      </c>
    </row>
    <row r="84" spans="1:65" x14ac:dyDescent="0.25">
      <c r="A84" s="130">
        <v>12</v>
      </c>
      <c r="B84" s="131">
        <v>0.32291666666666669</v>
      </c>
      <c r="C84" s="131">
        <v>0.625</v>
      </c>
      <c r="D84" s="131">
        <v>0.32291666666666669</v>
      </c>
      <c r="E84" s="131">
        <v>0.625</v>
      </c>
      <c r="F84" s="131">
        <v>0.32291666666666669</v>
      </c>
      <c r="G84" s="131">
        <v>0.625</v>
      </c>
      <c r="H84" s="131">
        <v>0.32291666666666669</v>
      </c>
      <c r="I84" s="131">
        <v>0.625</v>
      </c>
      <c r="J84" s="131">
        <v>0.32291666666666669</v>
      </c>
      <c r="K84" s="131">
        <v>0.625</v>
      </c>
      <c r="L84" s="131">
        <v>0.32291666666666669</v>
      </c>
      <c r="M84" s="131">
        <v>0.625</v>
      </c>
      <c r="N84" s="131">
        <v>0.32291666666666669</v>
      </c>
      <c r="O84" s="131">
        <v>0.625</v>
      </c>
      <c r="P84" s="131">
        <v>0.32291666666666669</v>
      </c>
      <c r="Q84" s="131">
        <v>0.625</v>
      </c>
      <c r="R84" s="131">
        <v>0.32291666666666669</v>
      </c>
      <c r="S84" s="131">
        <v>0.625</v>
      </c>
      <c r="T84" s="131">
        <v>0.32291666666666669</v>
      </c>
      <c r="U84" s="131">
        <v>0.625</v>
      </c>
      <c r="V84" s="131">
        <v>0.32291666666666669</v>
      </c>
      <c r="W84" s="131">
        <v>0.625</v>
      </c>
      <c r="X84" s="131">
        <v>0.32291666666666669</v>
      </c>
      <c r="Y84" s="131">
        <v>0.625</v>
      </c>
      <c r="Z84" s="131">
        <v>0.32291666666666669</v>
      </c>
      <c r="AA84" s="131">
        <v>0.625</v>
      </c>
      <c r="AB84" s="131">
        <v>0.32291666666666669</v>
      </c>
      <c r="AC84" s="131">
        <v>0.625</v>
      </c>
      <c r="AD84" s="131">
        <v>0.32291666666666669</v>
      </c>
      <c r="AE84" s="131">
        <v>0.625</v>
      </c>
      <c r="AF84" s="131">
        <v>0.32291666666666669</v>
      </c>
      <c r="AG84" s="131">
        <v>0.625</v>
      </c>
      <c r="AH84" s="131">
        <v>0.32291666666666669</v>
      </c>
      <c r="AI84" s="131">
        <v>0.625</v>
      </c>
      <c r="AJ84" s="131">
        <v>0.32291666666666669</v>
      </c>
      <c r="AK84" s="131">
        <v>0.625</v>
      </c>
      <c r="AL84" s="131">
        <v>0.32291666666666669</v>
      </c>
      <c r="AM84" s="131">
        <v>0.625</v>
      </c>
      <c r="AN84" s="131">
        <v>0.32291666666666669</v>
      </c>
      <c r="AO84" s="131">
        <v>0.625</v>
      </c>
      <c r="AP84" s="131">
        <v>0.32291666666666669</v>
      </c>
      <c r="AQ84" s="131">
        <v>0.625</v>
      </c>
      <c r="AR84" s="131">
        <v>0.32291666666666669</v>
      </c>
      <c r="AS84" s="131">
        <v>0.625</v>
      </c>
      <c r="AT84" s="131">
        <v>0.32291666666666669</v>
      </c>
      <c r="AU84" s="131">
        <v>0.625</v>
      </c>
      <c r="AV84" s="131">
        <v>0.32291666666666669</v>
      </c>
      <c r="AW84" s="131">
        <v>0.625</v>
      </c>
      <c r="AX84" s="131">
        <v>0.32291666666666669</v>
      </c>
      <c r="AY84" s="131">
        <v>0.625</v>
      </c>
      <c r="AZ84" s="131">
        <v>0.32291666666666669</v>
      </c>
      <c r="BA84" s="131">
        <v>0.625</v>
      </c>
      <c r="BB84" s="130"/>
      <c r="BC84" s="130"/>
      <c r="BD84" s="130"/>
      <c r="BE84" s="130"/>
      <c r="BF84" s="130"/>
      <c r="BG84" s="130"/>
      <c r="BH84" s="130"/>
      <c r="BI84" s="130"/>
      <c r="BJ84" s="132" t="s">
        <v>691</v>
      </c>
      <c r="BK84" s="132"/>
      <c r="BL84" s="132">
        <v>26</v>
      </c>
    </row>
    <row r="85" spans="1:65" s="132" customFormat="1" x14ac:dyDescent="0.25">
      <c r="A85" s="130">
        <v>13</v>
      </c>
      <c r="B85" s="131">
        <v>0.33333333333333331</v>
      </c>
      <c r="C85" s="131">
        <v>0.71875</v>
      </c>
      <c r="D85" s="131">
        <v>0.33333333333333331</v>
      </c>
      <c r="E85" s="131">
        <v>0.71875</v>
      </c>
      <c r="F85" s="131">
        <v>0.33333333333333331</v>
      </c>
      <c r="G85" s="131">
        <v>0.71875</v>
      </c>
      <c r="H85" s="131">
        <v>0.33333333333333331</v>
      </c>
      <c r="I85" s="131">
        <v>0.71875</v>
      </c>
      <c r="J85" s="131">
        <v>0.33333333333333331</v>
      </c>
      <c r="K85" s="131">
        <v>0.71875</v>
      </c>
      <c r="L85" s="131">
        <v>0.33333333333333331</v>
      </c>
      <c r="M85" s="131">
        <v>0.71875</v>
      </c>
      <c r="N85" s="131">
        <v>0.33333333333333331</v>
      </c>
      <c r="O85" s="131">
        <v>0.71875</v>
      </c>
      <c r="P85" s="131">
        <v>0.33333333333333331</v>
      </c>
      <c r="Q85" s="131">
        <v>0.71875</v>
      </c>
      <c r="R85" s="131">
        <v>0.33333333333333331</v>
      </c>
      <c r="S85" s="131">
        <v>0.71875</v>
      </c>
      <c r="T85" s="131">
        <v>0.33333333333333331</v>
      </c>
      <c r="U85" s="131">
        <v>0.71875</v>
      </c>
      <c r="V85" s="131">
        <v>0.33333333333333331</v>
      </c>
      <c r="W85" s="131">
        <v>0.71875</v>
      </c>
      <c r="X85" s="131">
        <v>0.33333333333333331</v>
      </c>
      <c r="Y85" s="131">
        <v>0.71875</v>
      </c>
      <c r="Z85" s="131">
        <v>0.33333333333333331</v>
      </c>
      <c r="AA85" s="131">
        <v>0.71875</v>
      </c>
      <c r="AB85" s="131">
        <v>0.33333333333333331</v>
      </c>
      <c r="AC85" s="131">
        <v>0.71875</v>
      </c>
      <c r="AD85" s="131">
        <v>0.33333333333333331</v>
      </c>
      <c r="AE85" s="131">
        <v>0.71875</v>
      </c>
      <c r="AF85" s="131">
        <v>0.33333333333333331</v>
      </c>
      <c r="AG85" s="131">
        <v>0.71875</v>
      </c>
      <c r="AH85" s="131">
        <v>0.33333333333333331</v>
      </c>
      <c r="AI85" s="131">
        <v>0.71875</v>
      </c>
      <c r="AJ85" s="131">
        <v>0.33333333333333331</v>
      </c>
      <c r="AK85" s="131">
        <v>0.71875</v>
      </c>
      <c r="AL85" s="131">
        <v>0.33333333333333331</v>
      </c>
      <c r="AM85" s="131">
        <v>0.71875</v>
      </c>
      <c r="AN85" s="131">
        <v>0.33333333333333331</v>
      </c>
      <c r="AO85" s="131">
        <v>0.71875</v>
      </c>
      <c r="AP85" s="131">
        <v>0.33333333333333331</v>
      </c>
      <c r="AQ85" s="131">
        <v>0.71875</v>
      </c>
      <c r="AR85" s="131">
        <v>0.33333333333333331</v>
      </c>
      <c r="AS85" s="131">
        <v>0.71875</v>
      </c>
      <c r="AT85" s="131">
        <v>0.33333333333333331</v>
      </c>
      <c r="AU85" s="131">
        <v>0.71875</v>
      </c>
      <c r="AV85" s="131">
        <v>0.33333333333333331</v>
      </c>
      <c r="AW85" s="131">
        <v>0.71875</v>
      </c>
      <c r="AX85" s="131">
        <v>0.33333333333333331</v>
      </c>
      <c r="AY85" s="131">
        <v>0.71875</v>
      </c>
      <c r="AZ85" s="131">
        <v>0.33333333333333331</v>
      </c>
      <c r="BA85" s="131">
        <v>0.71875</v>
      </c>
      <c r="BB85" s="130"/>
      <c r="BC85" s="130"/>
      <c r="BD85" s="130"/>
      <c r="BE85" s="130"/>
      <c r="BF85" s="130"/>
      <c r="BG85" s="130"/>
      <c r="BH85" s="130"/>
      <c r="BI85" s="130"/>
      <c r="BJ85" s="132" t="s">
        <v>691</v>
      </c>
      <c r="BK85" s="267" t="s">
        <v>803</v>
      </c>
      <c r="BL85" s="132">
        <v>15</v>
      </c>
      <c r="BM85" s="268">
        <v>43574</v>
      </c>
    </row>
    <row r="86" spans="1:65" x14ac:dyDescent="0.25">
      <c r="A86" s="130">
        <v>14</v>
      </c>
      <c r="B86" s="131">
        <v>0.34722222222222227</v>
      </c>
      <c r="C86" s="131">
        <v>0.60416666666666663</v>
      </c>
      <c r="D86" s="131">
        <v>0.34722222222222227</v>
      </c>
      <c r="E86" s="131">
        <v>0.60416666666666663</v>
      </c>
      <c r="F86" s="131">
        <v>0.34722222222222227</v>
      </c>
      <c r="G86" s="131">
        <v>0.60416666666666663</v>
      </c>
      <c r="H86" s="131">
        <v>0.34722222222222227</v>
      </c>
      <c r="I86" s="131">
        <v>0.60416666666666663</v>
      </c>
      <c r="J86" s="131">
        <v>0.34722222222222227</v>
      </c>
      <c r="K86" s="131">
        <v>0.60416666666666663</v>
      </c>
      <c r="L86" s="131">
        <v>0.34722222222222227</v>
      </c>
      <c r="M86" s="131">
        <v>0.60416666666666663</v>
      </c>
      <c r="N86" s="131">
        <v>0.34722222222222227</v>
      </c>
      <c r="O86" s="131">
        <v>0.60416666666666663</v>
      </c>
      <c r="P86" s="131">
        <v>0.34722222222222227</v>
      </c>
      <c r="Q86" s="131">
        <v>0.60416666666666663</v>
      </c>
      <c r="R86" s="131">
        <v>0.34722222222222227</v>
      </c>
      <c r="S86" s="131">
        <v>0.60416666666666663</v>
      </c>
      <c r="T86" s="131">
        <v>0.34722222222222227</v>
      </c>
      <c r="U86" s="131">
        <v>0.60416666666666663</v>
      </c>
      <c r="V86" s="131">
        <v>0.34722222222222227</v>
      </c>
      <c r="W86" s="131">
        <v>0.60416666666666663</v>
      </c>
      <c r="X86" s="131">
        <v>0.34722222222222227</v>
      </c>
      <c r="Y86" s="131">
        <v>0.60416666666666663</v>
      </c>
      <c r="Z86" s="131">
        <v>0.34722222222222227</v>
      </c>
      <c r="AA86" s="131">
        <v>0.60416666666666663</v>
      </c>
      <c r="AB86" s="131">
        <v>0.34722222222222227</v>
      </c>
      <c r="AC86" s="131">
        <v>0.60416666666666663</v>
      </c>
      <c r="AD86" s="131">
        <v>0.34722222222222227</v>
      </c>
      <c r="AE86" s="131">
        <v>0.60416666666666663</v>
      </c>
      <c r="AF86" s="131">
        <v>0.34722222222222227</v>
      </c>
      <c r="AG86" s="131">
        <v>0.60416666666666663</v>
      </c>
      <c r="AH86" s="131">
        <v>0.34722222222222227</v>
      </c>
      <c r="AI86" s="131">
        <v>0.60416666666666663</v>
      </c>
      <c r="AJ86" s="131">
        <v>0.34722222222222227</v>
      </c>
      <c r="AK86" s="131">
        <v>0.60416666666666663</v>
      </c>
      <c r="AL86" s="131">
        <v>0.34722222222222227</v>
      </c>
      <c r="AM86" s="131">
        <v>0.60416666666666663</v>
      </c>
      <c r="AN86" s="131">
        <v>0.34722222222222227</v>
      </c>
      <c r="AO86" s="131">
        <v>0.60416666666666663</v>
      </c>
      <c r="AP86" s="131">
        <v>0.34722222222222227</v>
      </c>
      <c r="AQ86" s="131">
        <v>0.60416666666666663</v>
      </c>
      <c r="AR86" s="131">
        <v>0.34722222222222227</v>
      </c>
      <c r="AS86" s="131">
        <v>0.60416666666666663</v>
      </c>
      <c r="AT86" s="131">
        <v>0.34722222222222227</v>
      </c>
      <c r="AU86" s="131">
        <v>0.60416666666666663</v>
      </c>
      <c r="AV86" s="131">
        <v>0.34722222222222227</v>
      </c>
      <c r="AW86" s="131">
        <v>0.60416666666666663</v>
      </c>
      <c r="AX86" s="131">
        <v>0.34722222222222227</v>
      </c>
      <c r="AY86" s="131">
        <v>0.60416666666666663</v>
      </c>
      <c r="AZ86" s="131">
        <v>0.34722222222222227</v>
      </c>
      <c r="BA86" s="131">
        <v>0.60416666666666663</v>
      </c>
      <c r="BB86" s="130"/>
      <c r="BC86" s="130"/>
      <c r="BD86" s="130"/>
      <c r="BE86" s="130"/>
      <c r="BF86" s="130"/>
      <c r="BG86" s="130"/>
      <c r="BH86" s="130"/>
      <c r="BI86" s="130"/>
      <c r="BJ86" s="132" t="s">
        <v>691</v>
      </c>
      <c r="BK86" s="132">
        <v>2294</v>
      </c>
      <c r="BL86" s="132">
        <v>26</v>
      </c>
    </row>
    <row r="87" spans="1:65" x14ac:dyDescent="0.25">
      <c r="A87" s="130">
        <v>15</v>
      </c>
      <c r="B87" s="132"/>
      <c r="C87" s="132"/>
      <c r="D87" s="131">
        <v>0.38194444444444442</v>
      </c>
      <c r="E87" s="131">
        <v>0.20138888888888887</v>
      </c>
      <c r="F87" s="132"/>
      <c r="G87" s="132"/>
      <c r="H87" s="131">
        <v>0.38194444444444442</v>
      </c>
      <c r="I87" s="131">
        <v>0.20138888888888887</v>
      </c>
      <c r="J87" s="132"/>
      <c r="K87" s="132"/>
      <c r="L87" s="131">
        <v>0.38194444444444442</v>
      </c>
      <c r="M87" s="131">
        <v>0.20138888888888887</v>
      </c>
      <c r="N87" s="132"/>
      <c r="O87" s="132"/>
      <c r="P87" s="131">
        <v>0.38194444444444442</v>
      </c>
      <c r="Q87" s="131">
        <v>0.20138888888888887</v>
      </c>
      <c r="R87" s="132"/>
      <c r="S87" s="132"/>
      <c r="T87" s="131">
        <v>0.38194444444444442</v>
      </c>
      <c r="U87" s="131">
        <v>0.20138888888888887</v>
      </c>
      <c r="V87" s="132"/>
      <c r="W87" s="132"/>
      <c r="X87" s="131">
        <v>0.38194444444444442</v>
      </c>
      <c r="Y87" s="131">
        <v>0.20138888888888887</v>
      </c>
      <c r="Z87" s="132"/>
      <c r="AA87" s="132"/>
      <c r="AB87" s="131">
        <v>0.38194444444444442</v>
      </c>
      <c r="AC87" s="131">
        <v>0.20138888888888887</v>
      </c>
      <c r="AD87" s="132"/>
      <c r="AE87" s="132"/>
      <c r="AF87" s="131">
        <v>0.38194444444444442</v>
      </c>
      <c r="AG87" s="131">
        <v>0.20138888888888887</v>
      </c>
      <c r="AH87" s="132"/>
      <c r="AI87" s="132"/>
      <c r="AJ87" s="131">
        <v>0.38194444444444442</v>
      </c>
      <c r="AK87" s="131">
        <v>0.20138888888888887</v>
      </c>
      <c r="AL87" s="132"/>
      <c r="AM87" s="132"/>
      <c r="AN87" s="131">
        <v>0.38194444444444442</v>
      </c>
      <c r="AO87" s="131">
        <v>0.20138888888888887</v>
      </c>
      <c r="AP87" s="132"/>
      <c r="AQ87" s="132"/>
      <c r="AR87" s="131">
        <v>0.38194444444444442</v>
      </c>
      <c r="AS87" s="131">
        <v>0.20138888888888887</v>
      </c>
      <c r="AT87" s="132"/>
      <c r="AU87" s="132"/>
      <c r="AV87" s="131">
        <v>0.38194444444444442</v>
      </c>
      <c r="AW87" s="131">
        <v>0.20138888888888887</v>
      </c>
      <c r="AX87" s="130"/>
      <c r="AY87" s="130"/>
      <c r="AZ87" s="131">
        <v>0.38194444444444442</v>
      </c>
      <c r="BA87" s="131">
        <v>0.20138888888888887</v>
      </c>
      <c r="BB87" s="130"/>
      <c r="BC87" s="130"/>
      <c r="BD87" s="130"/>
      <c r="BE87" s="130"/>
      <c r="BF87" s="130"/>
      <c r="BG87" s="130"/>
      <c r="BH87" s="130"/>
      <c r="BI87" s="130"/>
      <c r="BJ87" s="132" t="s">
        <v>716</v>
      </c>
      <c r="BK87" s="132">
        <v>20</v>
      </c>
      <c r="BL87" s="132">
        <v>13</v>
      </c>
    </row>
    <row r="88" spans="1:65" x14ac:dyDescent="0.25">
      <c r="A88" s="130">
        <v>16</v>
      </c>
      <c r="B88" s="131">
        <v>0.39583333333333331</v>
      </c>
      <c r="C88" s="131">
        <v>0.20138888888888887</v>
      </c>
      <c r="D88" s="131">
        <v>0.39583333333333331</v>
      </c>
      <c r="E88" s="131">
        <v>0.22916666666666666</v>
      </c>
      <c r="F88" s="131">
        <v>0.39583333333333331</v>
      </c>
      <c r="G88" s="131">
        <v>0.20138888888888887</v>
      </c>
      <c r="H88" s="131">
        <v>0.39583333333333331</v>
      </c>
      <c r="I88" s="131">
        <v>0.22916666666666666</v>
      </c>
      <c r="J88" s="131">
        <v>0.39583333333333331</v>
      </c>
      <c r="K88" s="131">
        <v>0.20138888888888887</v>
      </c>
      <c r="L88" s="131">
        <v>0.39583333333333331</v>
      </c>
      <c r="M88" s="131">
        <v>0.22916666666666666</v>
      </c>
      <c r="N88" s="131">
        <v>0.39583333333333331</v>
      </c>
      <c r="O88" s="131">
        <v>0.20138888888888887</v>
      </c>
      <c r="P88" s="131">
        <v>0.39583333333333331</v>
      </c>
      <c r="Q88" s="131">
        <v>0.22916666666666666</v>
      </c>
      <c r="R88" s="131">
        <v>0.39583333333333331</v>
      </c>
      <c r="S88" s="131">
        <v>0.20138888888888887</v>
      </c>
      <c r="T88" s="131">
        <v>0.39583333333333331</v>
      </c>
      <c r="U88" s="131">
        <v>0.22916666666666666</v>
      </c>
      <c r="V88" s="131">
        <v>0.39583333333333331</v>
      </c>
      <c r="W88" s="131">
        <v>0.20138888888888887</v>
      </c>
      <c r="X88" s="131">
        <v>0.39583333333333331</v>
      </c>
      <c r="Y88" s="131">
        <v>0.22916666666666666</v>
      </c>
      <c r="Z88" s="131">
        <v>0.39583333333333331</v>
      </c>
      <c r="AA88" s="131">
        <v>0.20138888888888887</v>
      </c>
      <c r="AB88" s="131">
        <v>0.39583333333333331</v>
      </c>
      <c r="AC88" s="131">
        <v>0.22916666666666666</v>
      </c>
      <c r="AD88" s="131">
        <v>0.39583333333333331</v>
      </c>
      <c r="AE88" s="131">
        <v>0.20138888888888887</v>
      </c>
      <c r="AF88" s="131">
        <v>0.39583333333333331</v>
      </c>
      <c r="AG88" s="131">
        <v>0.22916666666666666</v>
      </c>
      <c r="AH88" s="131">
        <v>0.39583333333333331</v>
      </c>
      <c r="AI88" s="131">
        <v>0.20138888888888887</v>
      </c>
      <c r="AJ88" s="131">
        <v>0.39583333333333331</v>
      </c>
      <c r="AK88" s="131">
        <v>0.22916666666666666</v>
      </c>
      <c r="AL88" s="131">
        <v>0.39583333333333331</v>
      </c>
      <c r="AM88" s="131">
        <v>0.20138888888888887</v>
      </c>
      <c r="AN88" s="131">
        <v>0.39583333333333331</v>
      </c>
      <c r="AO88" s="131">
        <v>0.22916666666666666</v>
      </c>
      <c r="AP88" s="131">
        <v>0.39583333333333331</v>
      </c>
      <c r="AQ88" s="131">
        <v>0.20138888888888887</v>
      </c>
      <c r="AR88" s="131">
        <v>0.39583333333333331</v>
      </c>
      <c r="AS88" s="131">
        <v>0.22916666666666666</v>
      </c>
      <c r="AT88" s="131">
        <v>0.39583333333333331</v>
      </c>
      <c r="AU88" s="131">
        <v>0.20138888888888887</v>
      </c>
      <c r="AV88" s="131">
        <v>0.39583333333333331</v>
      </c>
      <c r="AW88" s="131">
        <v>0.22916666666666666</v>
      </c>
      <c r="AX88" s="131">
        <v>0.39583333333333331</v>
      </c>
      <c r="AY88" s="131">
        <v>0.20138888888888887</v>
      </c>
      <c r="AZ88" s="131">
        <v>0.39583333333333331</v>
      </c>
      <c r="BA88" s="131">
        <v>0.22916666666666666</v>
      </c>
      <c r="BB88" s="130"/>
      <c r="BC88" s="130"/>
      <c r="BD88" s="130"/>
      <c r="BE88" s="130"/>
      <c r="BF88" s="130"/>
      <c r="BG88" s="130"/>
      <c r="BH88" s="130"/>
      <c r="BI88" s="130"/>
      <c r="BJ88" s="132" t="s">
        <v>717</v>
      </c>
      <c r="BK88" s="132"/>
      <c r="BL88" s="132">
        <v>26</v>
      </c>
    </row>
    <row r="89" spans="1:65" x14ac:dyDescent="0.25">
      <c r="A89" s="130">
        <v>17</v>
      </c>
      <c r="B89" s="131">
        <v>0.4375</v>
      </c>
      <c r="C89" s="131">
        <v>0.25</v>
      </c>
      <c r="D89" s="130"/>
      <c r="E89" s="130"/>
      <c r="F89" s="131">
        <v>0.4375</v>
      </c>
      <c r="G89" s="131">
        <v>0.25</v>
      </c>
      <c r="H89" s="130"/>
      <c r="I89" s="130"/>
      <c r="J89" s="131">
        <v>0.4375</v>
      </c>
      <c r="K89" s="131">
        <v>0.25</v>
      </c>
      <c r="L89" s="130"/>
      <c r="M89" s="130"/>
      <c r="N89" s="131">
        <v>0.4375</v>
      </c>
      <c r="O89" s="131">
        <v>0.25</v>
      </c>
      <c r="P89" s="130"/>
      <c r="Q89" s="130"/>
      <c r="R89" s="131">
        <v>0.4375</v>
      </c>
      <c r="S89" s="131">
        <v>0.25</v>
      </c>
      <c r="T89" s="130"/>
      <c r="U89" s="130"/>
      <c r="V89" s="131">
        <v>0.4375</v>
      </c>
      <c r="W89" s="131">
        <v>0.25</v>
      </c>
      <c r="X89" s="130"/>
      <c r="Y89" s="130"/>
      <c r="Z89" s="131">
        <v>0.4375</v>
      </c>
      <c r="AA89" s="131">
        <v>0.25</v>
      </c>
      <c r="AB89" s="130"/>
      <c r="AC89" s="130"/>
      <c r="AD89" s="131">
        <v>0.4375</v>
      </c>
      <c r="AE89" s="131">
        <v>0.25</v>
      </c>
      <c r="AF89" s="130"/>
      <c r="AG89" s="130"/>
      <c r="AH89" s="131">
        <v>0.4375</v>
      </c>
      <c r="AI89" s="131">
        <v>0.25</v>
      </c>
      <c r="AJ89" s="130"/>
      <c r="AK89" s="130"/>
      <c r="AL89" s="131">
        <v>0.4375</v>
      </c>
      <c r="AM89" s="131">
        <v>0.25</v>
      </c>
      <c r="AN89" s="130"/>
      <c r="AO89" s="130"/>
      <c r="AP89" s="131">
        <v>0.4375</v>
      </c>
      <c r="AQ89" s="131">
        <v>0.25</v>
      </c>
      <c r="AR89" s="130"/>
      <c r="AS89" s="130"/>
      <c r="AT89" s="131">
        <v>0.4375</v>
      </c>
      <c r="AU89" s="131">
        <v>0.25</v>
      </c>
      <c r="AV89" s="130"/>
      <c r="AW89" s="130"/>
      <c r="AX89" s="131">
        <v>0.4375</v>
      </c>
      <c r="AY89" s="131">
        <v>0.25</v>
      </c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2" t="s">
        <v>716</v>
      </c>
      <c r="BK89" s="132">
        <v>427</v>
      </c>
      <c r="BL89" s="132">
        <v>13</v>
      </c>
    </row>
    <row r="90" spans="1:65" x14ac:dyDescent="0.25">
      <c r="A90" s="130">
        <v>18</v>
      </c>
      <c r="B90" s="131">
        <v>0.45833333333333331</v>
      </c>
      <c r="C90" s="131">
        <v>0.22916666666666666</v>
      </c>
      <c r="D90" s="131">
        <v>0.45833333333333331</v>
      </c>
      <c r="E90" s="131">
        <v>0.22916666666666666</v>
      </c>
      <c r="F90" s="131">
        <v>0.45833333333333331</v>
      </c>
      <c r="G90" s="131">
        <v>0.22916666666666666</v>
      </c>
      <c r="H90" s="131">
        <v>0.45833333333333331</v>
      </c>
      <c r="I90" s="131">
        <v>0.22916666666666666</v>
      </c>
      <c r="J90" s="131">
        <v>0.45833333333333331</v>
      </c>
      <c r="K90" s="131">
        <v>0.22916666666666666</v>
      </c>
      <c r="L90" s="131">
        <v>0.45833333333333331</v>
      </c>
      <c r="M90" s="131">
        <v>0.22916666666666666</v>
      </c>
      <c r="N90" s="131">
        <v>0.45833333333333331</v>
      </c>
      <c r="O90" s="131">
        <v>0.22916666666666666</v>
      </c>
      <c r="P90" s="131">
        <v>0.45833333333333331</v>
      </c>
      <c r="Q90" s="131">
        <v>0.22916666666666666</v>
      </c>
      <c r="R90" s="131">
        <v>0.45833333333333331</v>
      </c>
      <c r="S90" s="131">
        <v>0.22916666666666666</v>
      </c>
      <c r="T90" s="131">
        <v>0.45833333333333331</v>
      </c>
      <c r="U90" s="131">
        <v>0.22916666666666666</v>
      </c>
      <c r="V90" s="131">
        <v>0.45833333333333331</v>
      </c>
      <c r="W90" s="131">
        <v>0.22916666666666666</v>
      </c>
      <c r="X90" s="131">
        <v>0.45833333333333331</v>
      </c>
      <c r="Y90" s="131">
        <v>0.22916666666666666</v>
      </c>
      <c r="Z90" s="131">
        <v>0.45833333333333331</v>
      </c>
      <c r="AA90" s="131">
        <v>0.22916666666666666</v>
      </c>
      <c r="AB90" s="131">
        <v>0.45833333333333331</v>
      </c>
      <c r="AC90" s="131">
        <v>0.22916666666666666</v>
      </c>
      <c r="AD90" s="131">
        <v>0.45833333333333331</v>
      </c>
      <c r="AE90" s="131">
        <v>0.22916666666666666</v>
      </c>
      <c r="AF90" s="131">
        <v>0.45833333333333331</v>
      </c>
      <c r="AG90" s="131">
        <v>0.22916666666666666</v>
      </c>
      <c r="AH90" s="131">
        <v>0.45833333333333331</v>
      </c>
      <c r="AI90" s="131">
        <v>0.22916666666666666</v>
      </c>
      <c r="AJ90" s="131">
        <v>0.45833333333333331</v>
      </c>
      <c r="AK90" s="131">
        <v>0.22916666666666666</v>
      </c>
      <c r="AL90" s="131">
        <v>0.45833333333333331</v>
      </c>
      <c r="AM90" s="131">
        <v>0.22916666666666666</v>
      </c>
      <c r="AN90" s="131">
        <v>0.45833333333333331</v>
      </c>
      <c r="AO90" s="131">
        <v>0.22916666666666666</v>
      </c>
      <c r="AP90" s="131">
        <v>0.45833333333333331</v>
      </c>
      <c r="AQ90" s="131">
        <v>0.22916666666666666</v>
      </c>
      <c r="AR90" s="131">
        <v>0.45833333333333331</v>
      </c>
      <c r="AS90" s="131">
        <v>0.22916666666666666</v>
      </c>
      <c r="AT90" s="131">
        <v>0.45833333333333331</v>
      </c>
      <c r="AU90" s="131">
        <v>0.22916666666666666</v>
      </c>
      <c r="AV90" s="131">
        <v>0.45833333333333331</v>
      </c>
      <c r="AW90" s="131">
        <v>0.22916666666666666</v>
      </c>
      <c r="AX90" s="131">
        <v>0.45833333333333331</v>
      </c>
      <c r="AY90" s="131">
        <v>0.22916666666666666</v>
      </c>
      <c r="AZ90" s="131">
        <v>0.45833333333333331</v>
      </c>
      <c r="BA90" s="131">
        <v>0.22916666666666666</v>
      </c>
      <c r="BB90" s="130"/>
      <c r="BC90" s="130"/>
      <c r="BD90" s="130"/>
      <c r="BE90" s="130"/>
      <c r="BF90" s="130"/>
      <c r="BG90" s="130"/>
      <c r="BH90" s="130"/>
      <c r="BI90" s="130"/>
      <c r="BJ90" s="132" t="s">
        <v>717</v>
      </c>
      <c r="BK90" s="132"/>
      <c r="BL90" s="132">
        <v>26</v>
      </c>
    </row>
    <row r="91" spans="1:65" x14ac:dyDescent="0.25">
      <c r="A91" s="130">
        <v>19</v>
      </c>
      <c r="B91" s="131">
        <v>0.46875</v>
      </c>
      <c r="C91" s="131">
        <v>0.27777777777777779</v>
      </c>
      <c r="D91" s="131">
        <v>0.46875</v>
      </c>
      <c r="E91" s="131">
        <v>0.27777777777777779</v>
      </c>
      <c r="F91" s="131">
        <v>0.46875</v>
      </c>
      <c r="G91" s="131">
        <v>0.27777777777777779</v>
      </c>
      <c r="H91" s="131">
        <v>0.46875</v>
      </c>
      <c r="I91" s="131">
        <v>0.27777777777777779</v>
      </c>
      <c r="J91" s="131">
        <v>0.46875</v>
      </c>
      <c r="K91" s="131">
        <v>0.27777777777777779</v>
      </c>
      <c r="L91" s="131">
        <v>0.46875</v>
      </c>
      <c r="M91" s="131">
        <v>0.27777777777777779</v>
      </c>
      <c r="N91" s="131">
        <v>0.46875</v>
      </c>
      <c r="O91" s="131">
        <v>0.27777777777777779</v>
      </c>
      <c r="P91" s="131">
        <v>0.46875</v>
      </c>
      <c r="Q91" s="131">
        <v>0.27777777777777779</v>
      </c>
      <c r="R91" s="131">
        <v>0.46875</v>
      </c>
      <c r="S91" s="131">
        <v>0.27777777777777779</v>
      </c>
      <c r="T91" s="131">
        <v>0.46875</v>
      </c>
      <c r="U91" s="131">
        <v>0.27777777777777779</v>
      </c>
      <c r="V91" s="131">
        <v>0.46875</v>
      </c>
      <c r="W91" s="131">
        <v>0.27777777777777779</v>
      </c>
      <c r="X91" s="131">
        <v>0.46875</v>
      </c>
      <c r="Y91" s="131">
        <v>0.27777777777777779</v>
      </c>
      <c r="Z91" s="131">
        <v>0.46875</v>
      </c>
      <c r="AA91" s="131">
        <v>0.27777777777777779</v>
      </c>
      <c r="AB91" s="131">
        <v>0.46875</v>
      </c>
      <c r="AC91" s="131">
        <v>0.27777777777777779</v>
      </c>
      <c r="AD91" s="131">
        <v>0.46875</v>
      </c>
      <c r="AE91" s="131">
        <v>0.27777777777777779</v>
      </c>
      <c r="AF91" s="131">
        <v>0.46875</v>
      </c>
      <c r="AG91" s="131">
        <v>0.27777777777777779</v>
      </c>
      <c r="AH91" s="131">
        <v>0.46875</v>
      </c>
      <c r="AI91" s="131">
        <v>0.27777777777777779</v>
      </c>
      <c r="AJ91" s="131">
        <v>0.46875</v>
      </c>
      <c r="AK91" s="131">
        <v>0.27777777777777779</v>
      </c>
      <c r="AL91" s="131">
        <v>0.46875</v>
      </c>
      <c r="AM91" s="131">
        <v>0.27777777777777779</v>
      </c>
      <c r="AN91" s="131">
        <v>0.46875</v>
      </c>
      <c r="AO91" s="131">
        <v>0.27777777777777779</v>
      </c>
      <c r="AP91" s="131">
        <v>0.46875</v>
      </c>
      <c r="AQ91" s="131">
        <v>0.27777777777777779</v>
      </c>
      <c r="AR91" s="131">
        <v>0.46875</v>
      </c>
      <c r="AS91" s="131">
        <v>0.27777777777777779</v>
      </c>
      <c r="AT91" s="131">
        <v>0.46875</v>
      </c>
      <c r="AU91" s="131">
        <v>0.27777777777777779</v>
      </c>
      <c r="AV91" s="131">
        <v>0.46875</v>
      </c>
      <c r="AW91" s="131">
        <v>0.27777777777777779</v>
      </c>
      <c r="AX91" s="131">
        <v>0.46875</v>
      </c>
      <c r="AY91" s="131">
        <v>0.27777777777777779</v>
      </c>
      <c r="AZ91" s="131">
        <v>0.46875</v>
      </c>
      <c r="BA91" s="131">
        <v>0.27777777777777779</v>
      </c>
      <c r="BB91" s="130"/>
      <c r="BC91" s="130"/>
      <c r="BD91" s="130"/>
      <c r="BE91" s="130"/>
      <c r="BF91" s="130"/>
      <c r="BG91" s="130"/>
      <c r="BH91" s="130"/>
      <c r="BI91" s="130"/>
      <c r="BJ91" s="132" t="s">
        <v>717</v>
      </c>
      <c r="BK91" s="132">
        <v>1240</v>
      </c>
      <c r="BL91" s="132">
        <v>26</v>
      </c>
    </row>
    <row r="92" spans="1:65" x14ac:dyDescent="0.25">
      <c r="A92" s="130">
        <v>20</v>
      </c>
      <c r="B92" s="131">
        <v>0.4861111111111111</v>
      </c>
      <c r="C92" s="131">
        <v>0.25694444444444448</v>
      </c>
      <c r="D92" s="131"/>
      <c r="E92" s="131"/>
      <c r="F92" s="131">
        <v>0.4861111111111111</v>
      </c>
      <c r="G92" s="131">
        <v>0.25694444444444448</v>
      </c>
      <c r="H92" s="131"/>
      <c r="I92" s="131"/>
      <c r="J92" s="131">
        <v>0.4861111111111111</v>
      </c>
      <c r="K92" s="131">
        <v>0.25694444444444448</v>
      </c>
      <c r="L92" s="131"/>
      <c r="M92" s="131"/>
      <c r="N92" s="131">
        <v>0.4861111111111111</v>
      </c>
      <c r="O92" s="131">
        <v>0.25694444444444448</v>
      </c>
      <c r="P92" s="131"/>
      <c r="Q92" s="131"/>
      <c r="R92" s="131">
        <v>0.4861111111111111</v>
      </c>
      <c r="S92" s="131">
        <v>0.25694444444444448</v>
      </c>
      <c r="T92" s="131"/>
      <c r="U92" s="131"/>
      <c r="V92" s="131">
        <v>0.4861111111111111</v>
      </c>
      <c r="W92" s="131">
        <v>0.25694444444444448</v>
      </c>
      <c r="X92" s="131"/>
      <c r="Y92" s="131"/>
      <c r="Z92" s="131">
        <v>0.4861111111111111</v>
      </c>
      <c r="AA92" s="131">
        <v>0.25694444444444448</v>
      </c>
      <c r="AB92" s="131"/>
      <c r="AC92" s="131"/>
      <c r="AD92" s="131">
        <v>0.4861111111111111</v>
      </c>
      <c r="AE92" s="131">
        <v>0.25694444444444448</v>
      </c>
      <c r="AF92" s="131"/>
      <c r="AG92" s="131"/>
      <c r="AH92" s="131">
        <v>0.4861111111111111</v>
      </c>
      <c r="AI92" s="131">
        <v>0.25694444444444448</v>
      </c>
      <c r="AJ92" s="131"/>
      <c r="AK92" s="131"/>
      <c r="AL92" s="131">
        <v>0.4861111111111111</v>
      </c>
      <c r="AM92" s="131">
        <v>0.25694444444444448</v>
      </c>
      <c r="AN92" s="131"/>
      <c r="AO92" s="131"/>
      <c r="AP92" s="131">
        <v>0.4861111111111111</v>
      </c>
      <c r="AQ92" s="131">
        <v>0.25694444444444448</v>
      </c>
      <c r="AR92" s="131"/>
      <c r="AS92" s="131"/>
      <c r="AT92" s="131">
        <v>0.4861111111111111</v>
      </c>
      <c r="AU92" s="131">
        <v>0.25694444444444448</v>
      </c>
      <c r="AV92" s="131"/>
      <c r="AW92" s="131"/>
      <c r="AX92" s="131">
        <v>0.4861111111111111</v>
      </c>
      <c r="AY92" s="131">
        <v>0.25694444444444448</v>
      </c>
      <c r="AZ92" s="131"/>
      <c r="BA92" s="131"/>
      <c r="BB92" s="130"/>
      <c r="BC92" s="130"/>
      <c r="BD92" s="130"/>
      <c r="BE92" s="130"/>
      <c r="BF92" s="130"/>
      <c r="BG92" s="130"/>
      <c r="BH92" s="130"/>
      <c r="BI92" s="130"/>
      <c r="BJ92" s="132" t="s">
        <v>717</v>
      </c>
      <c r="BK92" s="132">
        <v>141</v>
      </c>
      <c r="BL92" s="132">
        <v>13</v>
      </c>
    </row>
    <row r="93" spans="1:65" x14ac:dyDescent="0.25">
      <c r="A93" s="130">
        <v>21</v>
      </c>
      <c r="B93" s="131">
        <v>0.5</v>
      </c>
      <c r="C93" s="131">
        <v>0.28472222222222221</v>
      </c>
      <c r="D93" s="131">
        <v>0.5</v>
      </c>
      <c r="E93" s="131">
        <v>0.28472222222222221</v>
      </c>
      <c r="F93" s="131">
        <v>0.5</v>
      </c>
      <c r="G93" s="131">
        <v>0.28472222222222221</v>
      </c>
      <c r="H93" s="131">
        <v>0.5</v>
      </c>
      <c r="I93" s="131">
        <v>0.28472222222222221</v>
      </c>
      <c r="J93" s="131">
        <v>0.5</v>
      </c>
      <c r="K93" s="131">
        <v>0.28472222222222221</v>
      </c>
      <c r="L93" s="131">
        <v>0.5</v>
      </c>
      <c r="M93" s="131">
        <v>0.28472222222222221</v>
      </c>
      <c r="N93" s="131">
        <v>0.5</v>
      </c>
      <c r="O93" s="131">
        <v>0.28472222222222221</v>
      </c>
      <c r="P93" s="131">
        <v>0.5</v>
      </c>
      <c r="Q93" s="131">
        <v>0.28472222222222221</v>
      </c>
      <c r="R93" s="131">
        <v>0.5</v>
      </c>
      <c r="S93" s="131">
        <v>0.28472222222222221</v>
      </c>
      <c r="T93" s="131">
        <v>0.5</v>
      </c>
      <c r="U93" s="131">
        <v>0.28472222222222221</v>
      </c>
      <c r="V93" s="131">
        <v>0.5</v>
      </c>
      <c r="W93" s="131">
        <v>0.28472222222222221</v>
      </c>
      <c r="X93" s="131">
        <v>0.5</v>
      </c>
      <c r="Y93" s="131">
        <v>0.28472222222222221</v>
      </c>
      <c r="Z93" s="131">
        <v>0.5</v>
      </c>
      <c r="AA93" s="131">
        <v>0.28472222222222221</v>
      </c>
      <c r="AB93" s="131">
        <v>0.5</v>
      </c>
      <c r="AC93" s="131">
        <v>0.28472222222222221</v>
      </c>
      <c r="AD93" s="131">
        <v>0.5</v>
      </c>
      <c r="AE93" s="131">
        <v>0.28472222222222221</v>
      </c>
      <c r="AF93" s="131">
        <v>0.5</v>
      </c>
      <c r="AG93" s="131">
        <v>0.28472222222222221</v>
      </c>
      <c r="AH93" s="131">
        <v>0.5</v>
      </c>
      <c r="AI93" s="131">
        <v>0.28472222222222221</v>
      </c>
      <c r="AJ93" s="131">
        <v>0.5</v>
      </c>
      <c r="AK93" s="131">
        <v>0.28472222222222221</v>
      </c>
      <c r="AL93" s="131">
        <v>0.5</v>
      </c>
      <c r="AM93" s="131">
        <v>0.28472222222222221</v>
      </c>
      <c r="AN93" s="131">
        <v>0.5</v>
      </c>
      <c r="AO93" s="131">
        <v>0.28472222222222221</v>
      </c>
      <c r="AP93" s="131">
        <v>0.5</v>
      </c>
      <c r="AQ93" s="131">
        <v>0.28472222222222221</v>
      </c>
      <c r="AR93" s="131">
        <v>0.5</v>
      </c>
      <c r="AS93" s="131">
        <v>0.28472222222222221</v>
      </c>
      <c r="AT93" s="131">
        <v>0.5</v>
      </c>
      <c r="AU93" s="131">
        <v>0.28472222222222221</v>
      </c>
      <c r="AV93" s="131">
        <v>0.5</v>
      </c>
      <c r="AW93" s="131">
        <v>0.28472222222222221</v>
      </c>
      <c r="AX93" s="131">
        <v>0.5</v>
      </c>
      <c r="AY93" s="131">
        <v>0.28472222222222221</v>
      </c>
      <c r="AZ93" s="131">
        <v>0.5</v>
      </c>
      <c r="BA93" s="131">
        <v>0.28472222222222221</v>
      </c>
      <c r="BB93" s="130"/>
      <c r="BC93" s="130"/>
      <c r="BD93" s="130"/>
      <c r="BE93" s="130"/>
      <c r="BF93" s="130"/>
      <c r="BG93" s="130"/>
      <c r="BH93" s="130"/>
      <c r="BI93" s="130"/>
      <c r="BJ93" s="132" t="s">
        <v>717</v>
      </c>
      <c r="BK93" s="132"/>
      <c r="BL93" s="132">
        <v>26</v>
      </c>
    </row>
    <row r="94" spans="1:65" x14ac:dyDescent="0.25">
      <c r="A94" s="130">
        <v>22</v>
      </c>
      <c r="B94" s="131">
        <v>0.52083333333333337</v>
      </c>
      <c r="C94" s="131">
        <v>0.32291666666666669</v>
      </c>
      <c r="D94" s="131">
        <v>0.52083333333333337</v>
      </c>
      <c r="E94" s="131">
        <v>0.32291666666666669</v>
      </c>
      <c r="F94" s="131">
        <v>0.52083333333333337</v>
      </c>
      <c r="G94" s="131">
        <v>0.32291666666666669</v>
      </c>
      <c r="H94" s="131">
        <v>0.52083333333333337</v>
      </c>
      <c r="I94" s="131">
        <v>0.32291666666666669</v>
      </c>
      <c r="J94" s="131">
        <v>0.52083333333333337</v>
      </c>
      <c r="K94" s="131">
        <v>0.32291666666666669</v>
      </c>
      <c r="L94" s="131">
        <v>0.52083333333333337</v>
      </c>
      <c r="M94" s="131">
        <v>0.32291666666666669</v>
      </c>
      <c r="N94" s="131">
        <v>0.52083333333333337</v>
      </c>
      <c r="O94" s="131">
        <v>0.32291666666666669</v>
      </c>
      <c r="P94" s="131">
        <v>0.52083333333333337</v>
      </c>
      <c r="Q94" s="131">
        <v>0.32291666666666669</v>
      </c>
      <c r="R94" s="131">
        <v>0.52083333333333337</v>
      </c>
      <c r="S94" s="131">
        <v>0.32291666666666669</v>
      </c>
      <c r="T94" s="131">
        <v>0.52083333333333337</v>
      </c>
      <c r="U94" s="131">
        <v>0.32291666666666669</v>
      </c>
      <c r="V94" s="131">
        <v>0.52083333333333337</v>
      </c>
      <c r="W94" s="131">
        <v>0.32291666666666669</v>
      </c>
      <c r="X94" s="131">
        <v>0.52083333333333337</v>
      </c>
      <c r="Y94" s="131">
        <v>0.32291666666666669</v>
      </c>
      <c r="Z94" s="131">
        <v>0.52083333333333337</v>
      </c>
      <c r="AA94" s="131">
        <v>0.32291666666666669</v>
      </c>
      <c r="AB94" s="131">
        <v>0.52083333333333337</v>
      </c>
      <c r="AC94" s="131">
        <v>0.32291666666666669</v>
      </c>
      <c r="AD94" s="131">
        <v>0.52083333333333337</v>
      </c>
      <c r="AE94" s="131">
        <v>0.32291666666666669</v>
      </c>
      <c r="AF94" s="131">
        <v>0.52083333333333337</v>
      </c>
      <c r="AG94" s="131">
        <v>0.32291666666666669</v>
      </c>
      <c r="AH94" s="131">
        <v>0.52083333333333337</v>
      </c>
      <c r="AI94" s="131">
        <v>0.32291666666666669</v>
      </c>
      <c r="AJ94" s="131">
        <v>0.52083333333333337</v>
      </c>
      <c r="AK94" s="131">
        <v>0.32291666666666669</v>
      </c>
      <c r="AL94" s="131">
        <v>0.52083333333333337</v>
      </c>
      <c r="AM94" s="131">
        <v>0.32291666666666669</v>
      </c>
      <c r="AN94" s="131">
        <v>0.52083333333333337</v>
      </c>
      <c r="AO94" s="131">
        <v>0.32291666666666669</v>
      </c>
      <c r="AP94" s="131">
        <v>0.52083333333333337</v>
      </c>
      <c r="AQ94" s="131">
        <v>0.32291666666666669</v>
      </c>
      <c r="AR94" s="131">
        <v>0.52083333333333337</v>
      </c>
      <c r="AS94" s="131">
        <v>0.32291666666666669</v>
      </c>
      <c r="AT94" s="131">
        <v>0.52083333333333337</v>
      </c>
      <c r="AU94" s="131">
        <v>0.32291666666666669</v>
      </c>
      <c r="AV94" s="131">
        <v>0.52083333333333337</v>
      </c>
      <c r="AW94" s="131">
        <v>0.32291666666666669</v>
      </c>
      <c r="AX94" s="131">
        <v>0.52083333333333337</v>
      </c>
      <c r="AY94" s="131">
        <v>0.32291666666666669</v>
      </c>
      <c r="AZ94" s="131">
        <v>0.52083333333333337</v>
      </c>
      <c r="BA94" s="131">
        <v>0.32291666666666669</v>
      </c>
      <c r="BB94" s="130"/>
      <c r="BC94" s="130"/>
      <c r="BD94" s="130"/>
      <c r="BE94" s="130"/>
      <c r="BF94" s="130"/>
      <c r="BG94" s="130"/>
      <c r="BH94" s="130"/>
      <c r="BI94" s="130"/>
      <c r="BJ94" s="132" t="s">
        <v>716</v>
      </c>
      <c r="BK94" s="132"/>
      <c r="BL94" s="132">
        <v>26</v>
      </c>
    </row>
    <row r="95" spans="1:65" x14ac:dyDescent="0.25">
      <c r="A95" s="130">
        <v>23</v>
      </c>
      <c r="B95" s="131">
        <v>0.54166666666666663</v>
      </c>
      <c r="C95" s="131">
        <v>0.27083333333333331</v>
      </c>
      <c r="D95" s="130"/>
      <c r="E95" s="130"/>
      <c r="F95" s="131">
        <v>0.54166666666666663</v>
      </c>
      <c r="G95" s="131">
        <v>0.27083333333333331</v>
      </c>
      <c r="H95" s="130"/>
      <c r="I95" s="130"/>
      <c r="J95" s="131">
        <v>0.54166666666666663</v>
      </c>
      <c r="K95" s="131">
        <v>0.27083333333333331</v>
      </c>
      <c r="L95" s="130"/>
      <c r="M95" s="130"/>
      <c r="N95" s="131">
        <v>0.54166666666666663</v>
      </c>
      <c r="O95" s="131">
        <v>0.27083333333333331</v>
      </c>
      <c r="P95" s="130"/>
      <c r="Q95" s="130"/>
      <c r="R95" s="131">
        <v>0.54166666666666663</v>
      </c>
      <c r="S95" s="131">
        <v>0.27083333333333331</v>
      </c>
      <c r="T95" s="130"/>
      <c r="U95" s="130"/>
      <c r="V95" s="131">
        <v>0.54166666666666663</v>
      </c>
      <c r="W95" s="131">
        <v>0.27083333333333331</v>
      </c>
      <c r="X95" s="130"/>
      <c r="Y95" s="130"/>
      <c r="Z95" s="131">
        <v>0.54166666666666663</v>
      </c>
      <c r="AA95" s="131">
        <v>0.27083333333333331</v>
      </c>
      <c r="AB95" s="130"/>
      <c r="AC95" s="130"/>
      <c r="AD95" s="131">
        <v>0.54166666666666663</v>
      </c>
      <c r="AE95" s="131">
        <v>0.27083333333333331</v>
      </c>
      <c r="AF95" s="130"/>
      <c r="AG95" s="130"/>
      <c r="AH95" s="131">
        <v>0.54166666666666663</v>
      </c>
      <c r="AI95" s="131">
        <v>0.27083333333333331</v>
      </c>
      <c r="AJ95" s="130"/>
      <c r="AK95" s="130"/>
      <c r="AL95" s="131">
        <v>0.54166666666666663</v>
      </c>
      <c r="AM95" s="131">
        <v>0.27083333333333331</v>
      </c>
      <c r="AN95" s="130"/>
      <c r="AO95" s="130"/>
      <c r="AP95" s="131">
        <v>0.54166666666666663</v>
      </c>
      <c r="AQ95" s="131">
        <v>0.27083333333333331</v>
      </c>
      <c r="AR95" s="130"/>
      <c r="AS95" s="130"/>
      <c r="AT95" s="131">
        <v>0.54166666666666663</v>
      </c>
      <c r="AU95" s="131">
        <v>0.27083333333333331</v>
      </c>
      <c r="AV95" s="130"/>
      <c r="AW95" s="130"/>
      <c r="AX95" s="131">
        <v>0.54166666666666663</v>
      </c>
      <c r="AY95" s="131">
        <v>0.27083333333333331</v>
      </c>
      <c r="AZ95" s="130"/>
      <c r="BA95" s="130"/>
      <c r="BB95" s="131"/>
      <c r="BC95" s="131"/>
      <c r="BD95" s="130"/>
      <c r="BE95" s="130"/>
      <c r="BF95" s="131"/>
      <c r="BG95" s="131"/>
      <c r="BH95" s="130"/>
      <c r="BI95" s="130"/>
      <c r="BJ95" s="132" t="s">
        <v>716</v>
      </c>
      <c r="BK95" s="132"/>
      <c r="BL95" s="132">
        <v>13</v>
      </c>
    </row>
    <row r="96" spans="1:65" x14ac:dyDescent="0.25">
      <c r="A96" s="130"/>
      <c r="B96" s="132"/>
      <c r="C96" s="132"/>
      <c r="D96" s="131">
        <v>0.54166666666666663</v>
      </c>
      <c r="E96" s="131">
        <v>0.25694444444444448</v>
      </c>
      <c r="F96" s="130"/>
      <c r="G96" s="130"/>
      <c r="H96" s="131">
        <v>0.54166666666666663</v>
      </c>
      <c r="I96" s="131">
        <v>0.25694444444444448</v>
      </c>
      <c r="J96" s="132"/>
      <c r="K96" s="132"/>
      <c r="L96" s="131">
        <v>0.54166666666666663</v>
      </c>
      <c r="M96" s="131">
        <v>0.25694444444444448</v>
      </c>
      <c r="N96" s="130"/>
      <c r="O96" s="130"/>
      <c r="P96" s="131">
        <v>0.54166666666666663</v>
      </c>
      <c r="Q96" s="131">
        <v>0.25694444444444448</v>
      </c>
      <c r="R96" s="132"/>
      <c r="S96" s="132"/>
      <c r="T96" s="131">
        <v>0.54166666666666663</v>
      </c>
      <c r="U96" s="131">
        <v>0.25694444444444448</v>
      </c>
      <c r="V96" s="130"/>
      <c r="W96" s="130"/>
      <c r="X96" s="131">
        <v>0.54166666666666663</v>
      </c>
      <c r="Y96" s="131">
        <v>0.25694444444444448</v>
      </c>
      <c r="Z96" s="132"/>
      <c r="AA96" s="132"/>
      <c r="AB96" s="131">
        <v>0.54166666666666663</v>
      </c>
      <c r="AC96" s="131">
        <v>0.25694444444444448</v>
      </c>
      <c r="AD96" s="130"/>
      <c r="AE96" s="130"/>
      <c r="AF96" s="131">
        <v>0.54166666666666663</v>
      </c>
      <c r="AG96" s="131">
        <v>0.25694444444444448</v>
      </c>
      <c r="AH96" s="132"/>
      <c r="AI96" s="132"/>
      <c r="AJ96" s="131">
        <v>0.54166666666666663</v>
      </c>
      <c r="AK96" s="131">
        <v>0.25694444444444448</v>
      </c>
      <c r="AL96" s="130"/>
      <c r="AM96" s="130"/>
      <c r="AN96" s="131">
        <v>0.54166666666666663</v>
      </c>
      <c r="AO96" s="131">
        <v>0.25694444444444448</v>
      </c>
      <c r="AP96" s="132"/>
      <c r="AQ96" s="132"/>
      <c r="AR96" s="131">
        <v>0.54166666666666663</v>
      </c>
      <c r="AS96" s="131">
        <v>0.25694444444444448</v>
      </c>
      <c r="AT96" s="130"/>
      <c r="AU96" s="130"/>
      <c r="AV96" s="131">
        <v>0.54166666666666663</v>
      </c>
      <c r="AW96" s="131">
        <v>0.25694444444444448</v>
      </c>
      <c r="AX96" s="130"/>
      <c r="AY96" s="130"/>
      <c r="AZ96" s="131">
        <v>0.54166666666666663</v>
      </c>
      <c r="BA96" s="131">
        <v>0.25694444444444448</v>
      </c>
      <c r="BB96" s="130"/>
      <c r="BC96" s="130"/>
      <c r="BD96" s="131"/>
      <c r="BE96" s="131"/>
      <c r="BF96" s="130"/>
      <c r="BG96" s="130"/>
      <c r="BH96" s="131"/>
      <c r="BI96" s="131"/>
      <c r="BJ96" s="132" t="s">
        <v>717</v>
      </c>
      <c r="BK96" s="132"/>
      <c r="BL96" s="132">
        <v>13</v>
      </c>
    </row>
    <row r="97" spans="1:64" x14ac:dyDescent="0.25">
      <c r="A97" s="130">
        <v>24</v>
      </c>
      <c r="B97" s="131">
        <v>0.5625</v>
      </c>
      <c r="C97" s="131">
        <v>0.375</v>
      </c>
      <c r="D97" s="131">
        <v>0.5625</v>
      </c>
      <c r="E97" s="131">
        <v>0.375</v>
      </c>
      <c r="F97" s="131">
        <v>0.5625</v>
      </c>
      <c r="G97" s="131">
        <v>0.375</v>
      </c>
      <c r="H97" s="131">
        <v>0.5625</v>
      </c>
      <c r="I97" s="131">
        <v>0.375</v>
      </c>
      <c r="J97" s="131">
        <v>0.5625</v>
      </c>
      <c r="K97" s="131">
        <v>0.375</v>
      </c>
      <c r="L97" s="131">
        <v>0.5625</v>
      </c>
      <c r="M97" s="131">
        <v>0.375</v>
      </c>
      <c r="N97" s="131">
        <v>0.5625</v>
      </c>
      <c r="O97" s="131">
        <v>0.375</v>
      </c>
      <c r="P97" s="131">
        <v>0.5625</v>
      </c>
      <c r="Q97" s="131">
        <v>0.375</v>
      </c>
      <c r="R97" s="131">
        <v>0.5625</v>
      </c>
      <c r="S97" s="131">
        <v>0.375</v>
      </c>
      <c r="T97" s="131">
        <v>0.5625</v>
      </c>
      <c r="U97" s="131">
        <v>0.375</v>
      </c>
      <c r="V97" s="131">
        <v>0.5625</v>
      </c>
      <c r="W97" s="131">
        <v>0.375</v>
      </c>
      <c r="X97" s="131">
        <v>0.5625</v>
      </c>
      <c r="Y97" s="131">
        <v>0.375</v>
      </c>
      <c r="Z97" s="131">
        <v>0.5625</v>
      </c>
      <c r="AA97" s="131">
        <v>0.375</v>
      </c>
      <c r="AB97" s="131">
        <v>0.5625</v>
      </c>
      <c r="AC97" s="131">
        <v>0.375</v>
      </c>
      <c r="AD97" s="131">
        <v>0.5625</v>
      </c>
      <c r="AE97" s="131">
        <v>0.375</v>
      </c>
      <c r="AF97" s="131">
        <v>0.5625</v>
      </c>
      <c r="AG97" s="131">
        <v>0.375</v>
      </c>
      <c r="AH97" s="131">
        <v>0.5625</v>
      </c>
      <c r="AI97" s="131">
        <v>0.375</v>
      </c>
      <c r="AJ97" s="131">
        <v>0.5625</v>
      </c>
      <c r="AK97" s="131">
        <v>0.375</v>
      </c>
      <c r="AL97" s="131">
        <v>0.5625</v>
      </c>
      <c r="AM97" s="131">
        <v>0.375</v>
      </c>
      <c r="AN97" s="131">
        <v>0.5625</v>
      </c>
      <c r="AO97" s="131">
        <v>0.375</v>
      </c>
      <c r="AP97" s="131">
        <v>0.5625</v>
      </c>
      <c r="AQ97" s="131">
        <v>0.375</v>
      </c>
      <c r="AR97" s="131">
        <v>0.5625</v>
      </c>
      <c r="AS97" s="131">
        <v>0.375</v>
      </c>
      <c r="AT97" s="131">
        <v>0.5625</v>
      </c>
      <c r="AU97" s="131">
        <v>0.375</v>
      </c>
      <c r="AV97" s="131">
        <v>0.5625</v>
      </c>
      <c r="AW97" s="131">
        <v>0.375</v>
      </c>
      <c r="AX97" s="131">
        <v>0.5625</v>
      </c>
      <c r="AY97" s="131">
        <v>0.375</v>
      </c>
      <c r="AZ97" s="131">
        <v>0.5625</v>
      </c>
      <c r="BA97" s="131">
        <v>0.375</v>
      </c>
      <c r="BB97" s="130"/>
      <c r="BC97" s="130"/>
      <c r="BD97" s="130"/>
      <c r="BE97" s="130"/>
      <c r="BF97" s="130"/>
      <c r="BG97" s="130"/>
      <c r="BH97" s="130"/>
      <c r="BI97" s="130"/>
      <c r="BJ97" s="132" t="s">
        <v>716</v>
      </c>
      <c r="BK97" s="132"/>
      <c r="BL97" s="132">
        <v>26</v>
      </c>
    </row>
    <row r="98" spans="1:64" x14ac:dyDescent="0.25">
      <c r="A98" s="130">
        <v>25</v>
      </c>
      <c r="B98" s="131">
        <v>0.58333333333333337</v>
      </c>
      <c r="C98" s="131">
        <v>0.3888888888888889</v>
      </c>
      <c r="D98" s="131">
        <v>0.58333333333333337</v>
      </c>
      <c r="E98" s="131">
        <v>0.3888888888888889</v>
      </c>
      <c r="F98" s="131">
        <v>0.58333333333333337</v>
      </c>
      <c r="G98" s="131">
        <v>0.3888888888888889</v>
      </c>
      <c r="H98" s="131">
        <v>0.58333333333333337</v>
      </c>
      <c r="I98" s="131">
        <v>0.3888888888888889</v>
      </c>
      <c r="J98" s="131">
        <v>0.58333333333333337</v>
      </c>
      <c r="K98" s="131">
        <v>0.3888888888888889</v>
      </c>
      <c r="L98" s="131">
        <v>0.58333333333333337</v>
      </c>
      <c r="M98" s="131">
        <v>0.3888888888888889</v>
      </c>
      <c r="N98" s="131">
        <v>0.58333333333333337</v>
      </c>
      <c r="O98" s="131">
        <v>0.3888888888888889</v>
      </c>
      <c r="P98" s="131">
        <v>0.58333333333333337</v>
      </c>
      <c r="Q98" s="131">
        <v>0.3888888888888889</v>
      </c>
      <c r="R98" s="131">
        <v>0.58333333333333337</v>
      </c>
      <c r="S98" s="131">
        <v>0.3888888888888889</v>
      </c>
      <c r="T98" s="131">
        <v>0.58333333333333337</v>
      </c>
      <c r="U98" s="131">
        <v>0.3888888888888889</v>
      </c>
      <c r="V98" s="131">
        <v>0.58333333333333337</v>
      </c>
      <c r="W98" s="131">
        <v>0.3888888888888889</v>
      </c>
      <c r="X98" s="131">
        <v>0.58333333333333337</v>
      </c>
      <c r="Y98" s="131">
        <v>0.3888888888888889</v>
      </c>
      <c r="Z98" s="131">
        <v>0.58333333333333337</v>
      </c>
      <c r="AA98" s="131">
        <v>0.3888888888888889</v>
      </c>
      <c r="AB98" s="131">
        <v>0.58333333333333337</v>
      </c>
      <c r="AC98" s="131">
        <v>0.3888888888888889</v>
      </c>
      <c r="AD98" s="131">
        <v>0.58333333333333337</v>
      </c>
      <c r="AE98" s="131">
        <v>0.3888888888888889</v>
      </c>
      <c r="AF98" s="131">
        <v>0.58333333333333337</v>
      </c>
      <c r="AG98" s="131">
        <v>0.3888888888888889</v>
      </c>
      <c r="AH98" s="131">
        <v>0.58333333333333337</v>
      </c>
      <c r="AI98" s="131">
        <v>0.3888888888888889</v>
      </c>
      <c r="AJ98" s="131">
        <v>0.58333333333333337</v>
      </c>
      <c r="AK98" s="131">
        <v>0.3888888888888889</v>
      </c>
      <c r="AL98" s="131">
        <v>0.58333333333333337</v>
      </c>
      <c r="AM98" s="131">
        <v>0.3888888888888889</v>
      </c>
      <c r="AN98" s="131">
        <v>0.58333333333333337</v>
      </c>
      <c r="AO98" s="131">
        <v>0.3888888888888889</v>
      </c>
      <c r="AP98" s="131">
        <v>0.58333333333333337</v>
      </c>
      <c r="AQ98" s="131">
        <v>0.3888888888888889</v>
      </c>
      <c r="AR98" s="131">
        <v>0.58333333333333337</v>
      </c>
      <c r="AS98" s="131">
        <v>0.3888888888888889</v>
      </c>
      <c r="AT98" s="131">
        <v>0.58333333333333337</v>
      </c>
      <c r="AU98" s="131">
        <v>0.3888888888888889</v>
      </c>
      <c r="AV98" s="131">
        <v>0.58333333333333337</v>
      </c>
      <c r="AW98" s="131">
        <v>0.3888888888888889</v>
      </c>
      <c r="AX98" s="131">
        <v>0.58333333333333337</v>
      </c>
      <c r="AY98" s="131">
        <v>0.3888888888888889</v>
      </c>
      <c r="AZ98" s="131">
        <v>0.58333333333333337</v>
      </c>
      <c r="BA98" s="131">
        <v>0.3888888888888889</v>
      </c>
      <c r="BB98" s="130"/>
      <c r="BC98" s="130"/>
      <c r="BD98" s="130"/>
      <c r="BE98" s="130"/>
      <c r="BF98" s="130"/>
      <c r="BG98" s="130"/>
      <c r="BH98" s="130"/>
      <c r="BI98" s="130"/>
      <c r="BJ98" s="132" t="s">
        <v>716</v>
      </c>
      <c r="BK98" s="132">
        <v>929</v>
      </c>
      <c r="BL98" s="132">
        <v>26</v>
      </c>
    </row>
    <row r="99" spans="1:64" x14ac:dyDescent="0.25">
      <c r="A99" s="130">
        <v>26</v>
      </c>
      <c r="B99" s="131">
        <v>0.59375</v>
      </c>
      <c r="C99" s="131">
        <v>0.35416666666666669</v>
      </c>
      <c r="D99" s="131">
        <v>0.59375</v>
      </c>
      <c r="E99" s="131">
        <v>0.35416666666666669</v>
      </c>
      <c r="F99" s="131">
        <v>0.59375</v>
      </c>
      <c r="G99" s="131">
        <v>0.35416666666666669</v>
      </c>
      <c r="H99" s="131">
        <v>0.59375</v>
      </c>
      <c r="I99" s="131">
        <v>0.35416666666666669</v>
      </c>
      <c r="J99" s="131">
        <v>0.59375</v>
      </c>
      <c r="K99" s="131">
        <v>0.35416666666666669</v>
      </c>
      <c r="L99" s="131">
        <v>0.59375</v>
      </c>
      <c r="M99" s="131">
        <v>0.35416666666666669</v>
      </c>
      <c r="N99" s="131">
        <v>0.59375</v>
      </c>
      <c r="O99" s="131">
        <v>0.35416666666666669</v>
      </c>
      <c r="P99" s="131">
        <v>0.59375</v>
      </c>
      <c r="Q99" s="131">
        <v>0.35416666666666669</v>
      </c>
      <c r="R99" s="131">
        <v>0.59375</v>
      </c>
      <c r="S99" s="131">
        <v>0.35416666666666669</v>
      </c>
      <c r="T99" s="131">
        <v>0.59375</v>
      </c>
      <c r="U99" s="131">
        <v>0.35416666666666669</v>
      </c>
      <c r="V99" s="131">
        <v>0.59375</v>
      </c>
      <c r="W99" s="131">
        <v>0.35416666666666669</v>
      </c>
      <c r="X99" s="131">
        <v>0.59375</v>
      </c>
      <c r="Y99" s="131">
        <v>0.35416666666666669</v>
      </c>
      <c r="Z99" s="131">
        <v>0.59375</v>
      </c>
      <c r="AA99" s="131">
        <v>0.35416666666666669</v>
      </c>
      <c r="AB99" s="131">
        <v>0.59375</v>
      </c>
      <c r="AC99" s="131">
        <v>0.35416666666666669</v>
      </c>
      <c r="AD99" s="131">
        <v>0.59375</v>
      </c>
      <c r="AE99" s="131">
        <v>0.35416666666666669</v>
      </c>
      <c r="AF99" s="131">
        <v>0.59375</v>
      </c>
      <c r="AG99" s="131">
        <v>0.35416666666666669</v>
      </c>
      <c r="AH99" s="131">
        <v>0.59375</v>
      </c>
      <c r="AI99" s="131">
        <v>0.35416666666666669</v>
      </c>
      <c r="AJ99" s="131">
        <v>0.59375</v>
      </c>
      <c r="AK99" s="131">
        <v>0.35416666666666669</v>
      </c>
      <c r="AL99" s="131">
        <v>0.59375</v>
      </c>
      <c r="AM99" s="131">
        <v>0.35416666666666669</v>
      </c>
      <c r="AN99" s="131">
        <v>0.59375</v>
      </c>
      <c r="AO99" s="131">
        <v>0.35416666666666669</v>
      </c>
      <c r="AP99" s="131">
        <v>0.59375</v>
      </c>
      <c r="AQ99" s="131">
        <v>0.35416666666666669</v>
      </c>
      <c r="AR99" s="131">
        <v>0.59375</v>
      </c>
      <c r="AS99" s="131">
        <v>0.35416666666666669</v>
      </c>
      <c r="AT99" s="131">
        <v>0.59375</v>
      </c>
      <c r="AU99" s="131">
        <v>0.35416666666666669</v>
      </c>
      <c r="AV99" s="131">
        <v>0.59375</v>
      </c>
      <c r="AW99" s="131">
        <v>0.35416666666666669</v>
      </c>
      <c r="AX99" s="131">
        <v>0.59375</v>
      </c>
      <c r="AY99" s="131">
        <v>0.35416666666666669</v>
      </c>
      <c r="AZ99" s="131">
        <v>0.59375</v>
      </c>
      <c r="BA99" s="131">
        <v>0.35416666666666669</v>
      </c>
      <c r="BB99" s="130"/>
      <c r="BC99" s="130"/>
      <c r="BD99" s="130"/>
      <c r="BE99" s="130"/>
      <c r="BF99" s="130"/>
      <c r="BG99" s="130"/>
      <c r="BH99" s="130"/>
      <c r="BI99" s="130"/>
      <c r="BJ99" s="132" t="s">
        <v>717</v>
      </c>
      <c r="BK99" s="132"/>
      <c r="BL99" s="132">
        <v>26</v>
      </c>
    </row>
    <row r="100" spans="1:64" x14ac:dyDescent="0.25">
      <c r="A100" s="130">
        <v>27</v>
      </c>
      <c r="B100" s="131">
        <v>0.60416666666666663</v>
      </c>
      <c r="C100" s="131">
        <v>0.41666666666666669</v>
      </c>
      <c r="D100" s="131">
        <v>0.60416666666666663</v>
      </c>
      <c r="E100" s="131">
        <v>0.41666666666666669</v>
      </c>
      <c r="F100" s="131">
        <v>0.60416666666666663</v>
      </c>
      <c r="G100" s="131">
        <v>0.41666666666666669</v>
      </c>
      <c r="H100" s="131">
        <v>0.60416666666666663</v>
      </c>
      <c r="I100" s="131">
        <v>0.41666666666666669</v>
      </c>
      <c r="J100" s="131">
        <v>0.60416666666666663</v>
      </c>
      <c r="K100" s="131">
        <v>0.41666666666666669</v>
      </c>
      <c r="L100" s="131">
        <v>0.60416666666666663</v>
      </c>
      <c r="M100" s="131">
        <v>0.41666666666666669</v>
      </c>
      <c r="N100" s="131">
        <v>0.60416666666666663</v>
      </c>
      <c r="O100" s="131">
        <v>0.41666666666666669</v>
      </c>
      <c r="P100" s="131">
        <v>0.60416666666666663</v>
      </c>
      <c r="Q100" s="131">
        <v>0.41666666666666669</v>
      </c>
      <c r="R100" s="131">
        <v>0.60416666666666663</v>
      </c>
      <c r="S100" s="131">
        <v>0.41666666666666669</v>
      </c>
      <c r="T100" s="131">
        <v>0.60416666666666663</v>
      </c>
      <c r="U100" s="131">
        <v>0.41666666666666669</v>
      </c>
      <c r="V100" s="131">
        <v>0.60416666666666663</v>
      </c>
      <c r="W100" s="131">
        <v>0.41666666666666669</v>
      </c>
      <c r="X100" s="131">
        <v>0.60416666666666663</v>
      </c>
      <c r="Y100" s="131">
        <v>0.41666666666666669</v>
      </c>
      <c r="Z100" s="131">
        <v>0.60416666666666663</v>
      </c>
      <c r="AA100" s="131">
        <v>0.41666666666666669</v>
      </c>
      <c r="AB100" s="131">
        <v>0.60416666666666663</v>
      </c>
      <c r="AC100" s="131">
        <v>0.41666666666666669</v>
      </c>
      <c r="AD100" s="131">
        <v>0.60416666666666663</v>
      </c>
      <c r="AE100" s="131">
        <v>0.41666666666666669</v>
      </c>
      <c r="AF100" s="131">
        <v>0.60416666666666663</v>
      </c>
      <c r="AG100" s="131">
        <v>0.41666666666666669</v>
      </c>
      <c r="AH100" s="131">
        <v>0.60416666666666663</v>
      </c>
      <c r="AI100" s="131">
        <v>0.41666666666666669</v>
      </c>
      <c r="AJ100" s="131">
        <v>0.60416666666666663</v>
      </c>
      <c r="AK100" s="131">
        <v>0.41666666666666669</v>
      </c>
      <c r="AL100" s="131">
        <v>0.60416666666666663</v>
      </c>
      <c r="AM100" s="131">
        <v>0.41666666666666669</v>
      </c>
      <c r="AN100" s="131">
        <v>0.60416666666666663</v>
      </c>
      <c r="AO100" s="131">
        <v>0.41666666666666669</v>
      </c>
      <c r="AP100" s="131">
        <v>0.60416666666666663</v>
      </c>
      <c r="AQ100" s="131">
        <v>0.41666666666666669</v>
      </c>
      <c r="AR100" s="131">
        <v>0.60416666666666663</v>
      </c>
      <c r="AS100" s="131">
        <v>0.41666666666666669</v>
      </c>
      <c r="AT100" s="131">
        <v>0.60416666666666663</v>
      </c>
      <c r="AU100" s="131">
        <v>0.41666666666666669</v>
      </c>
      <c r="AV100" s="131">
        <v>0.60416666666666663</v>
      </c>
      <c r="AW100" s="131">
        <v>0.41666666666666669</v>
      </c>
      <c r="AX100" s="131">
        <v>0.60416666666666663</v>
      </c>
      <c r="AY100" s="131">
        <v>0.41666666666666669</v>
      </c>
      <c r="AZ100" s="131">
        <v>0.60416666666666663</v>
      </c>
      <c r="BA100" s="131">
        <v>0.41666666666666669</v>
      </c>
      <c r="BB100" s="130"/>
      <c r="BC100" s="130"/>
      <c r="BD100" s="130"/>
      <c r="BE100" s="130"/>
      <c r="BF100" s="130"/>
      <c r="BG100" s="130"/>
      <c r="BH100" s="130"/>
      <c r="BI100" s="130"/>
      <c r="BJ100" s="132" t="s">
        <v>717</v>
      </c>
      <c r="BK100" s="132"/>
      <c r="BL100" s="132">
        <v>26</v>
      </c>
    </row>
    <row r="101" spans="1:64" x14ac:dyDescent="0.25">
      <c r="A101" s="130">
        <v>28</v>
      </c>
      <c r="B101" s="131">
        <v>0.625</v>
      </c>
      <c r="C101" s="131">
        <v>0.33680555555555558</v>
      </c>
      <c r="D101" s="131">
        <v>0.625</v>
      </c>
      <c r="E101" s="131">
        <v>0.33680555555555558</v>
      </c>
      <c r="F101" s="131">
        <v>0.625</v>
      </c>
      <c r="G101" s="131">
        <v>0.33680555555555558</v>
      </c>
      <c r="H101" s="131">
        <v>0.625</v>
      </c>
      <c r="I101" s="131">
        <v>0.33680555555555558</v>
      </c>
      <c r="J101" s="131">
        <v>0.625</v>
      </c>
      <c r="K101" s="131">
        <v>0.33680555555555558</v>
      </c>
      <c r="L101" s="131">
        <v>0.625</v>
      </c>
      <c r="M101" s="131">
        <v>0.33680555555555558</v>
      </c>
      <c r="N101" s="131">
        <v>0.625</v>
      </c>
      <c r="O101" s="131">
        <v>0.33680555555555558</v>
      </c>
      <c r="P101" s="131">
        <v>0.625</v>
      </c>
      <c r="Q101" s="131">
        <v>0.33680555555555558</v>
      </c>
      <c r="R101" s="131">
        <v>0.625</v>
      </c>
      <c r="S101" s="131">
        <v>0.33680555555555558</v>
      </c>
      <c r="T101" s="131">
        <v>0.625</v>
      </c>
      <c r="U101" s="131">
        <v>0.33680555555555558</v>
      </c>
      <c r="V101" s="131">
        <v>0.625</v>
      </c>
      <c r="W101" s="131">
        <v>0.33680555555555558</v>
      </c>
      <c r="X101" s="131">
        <v>0.625</v>
      </c>
      <c r="Y101" s="131">
        <v>0.33680555555555558</v>
      </c>
      <c r="Z101" s="131">
        <v>0.625</v>
      </c>
      <c r="AA101" s="131">
        <v>0.33680555555555558</v>
      </c>
      <c r="AB101" s="131">
        <v>0.625</v>
      </c>
      <c r="AC101" s="131">
        <v>0.33680555555555558</v>
      </c>
      <c r="AD101" s="131">
        <v>0.625</v>
      </c>
      <c r="AE101" s="131">
        <v>0.33680555555555558</v>
      </c>
      <c r="AF101" s="131">
        <v>0.625</v>
      </c>
      <c r="AG101" s="131">
        <v>0.33680555555555558</v>
      </c>
      <c r="AH101" s="131">
        <v>0.625</v>
      </c>
      <c r="AI101" s="131">
        <v>0.33680555555555558</v>
      </c>
      <c r="AJ101" s="131">
        <v>0.625</v>
      </c>
      <c r="AK101" s="131">
        <v>0.33680555555555558</v>
      </c>
      <c r="AL101" s="131">
        <v>0.625</v>
      </c>
      <c r="AM101" s="131">
        <v>0.33680555555555558</v>
      </c>
      <c r="AN101" s="131">
        <v>0.625</v>
      </c>
      <c r="AO101" s="131">
        <v>0.33680555555555558</v>
      </c>
      <c r="AP101" s="131">
        <v>0.625</v>
      </c>
      <c r="AQ101" s="131">
        <v>0.33680555555555558</v>
      </c>
      <c r="AR101" s="131">
        <v>0.625</v>
      </c>
      <c r="AS101" s="131">
        <v>0.33680555555555558</v>
      </c>
      <c r="AT101" s="131">
        <v>0.625</v>
      </c>
      <c r="AU101" s="131">
        <v>0.33680555555555558</v>
      </c>
      <c r="AV101" s="131">
        <v>0.625</v>
      </c>
      <c r="AW101" s="131">
        <v>0.33680555555555558</v>
      </c>
      <c r="AX101" s="131">
        <v>0.625</v>
      </c>
      <c r="AY101" s="131">
        <v>0.33680555555555558</v>
      </c>
      <c r="AZ101" s="131">
        <v>0.625</v>
      </c>
      <c r="BA101" s="131">
        <v>0.33680555555555558</v>
      </c>
      <c r="BB101" s="130"/>
      <c r="BC101" s="130"/>
      <c r="BD101" s="130"/>
      <c r="BE101" s="130"/>
      <c r="BF101" s="130"/>
      <c r="BG101" s="130"/>
      <c r="BH101" s="130"/>
      <c r="BI101" s="130"/>
      <c r="BJ101" s="132" t="s">
        <v>716</v>
      </c>
      <c r="BK101" s="132">
        <v>1016</v>
      </c>
      <c r="BL101" s="132">
        <v>26</v>
      </c>
    </row>
    <row r="102" spans="1:64" x14ac:dyDescent="0.25">
      <c r="A102" s="130">
        <v>29</v>
      </c>
      <c r="B102" s="131">
        <v>0.63541666666666663</v>
      </c>
      <c r="C102" s="131">
        <v>0.4375</v>
      </c>
      <c r="D102" s="131">
        <v>0.63541666666666663</v>
      </c>
      <c r="E102" s="131">
        <v>0.4375</v>
      </c>
      <c r="F102" s="131">
        <v>0.63541666666666663</v>
      </c>
      <c r="G102" s="131">
        <v>0.4375</v>
      </c>
      <c r="H102" s="131">
        <v>0.63541666666666663</v>
      </c>
      <c r="I102" s="131">
        <v>0.4375</v>
      </c>
      <c r="J102" s="131">
        <v>0.63541666666666663</v>
      </c>
      <c r="K102" s="131">
        <v>0.4375</v>
      </c>
      <c r="L102" s="131">
        <v>0.63541666666666663</v>
      </c>
      <c r="M102" s="131">
        <v>0.4375</v>
      </c>
      <c r="N102" s="131">
        <v>0.63541666666666663</v>
      </c>
      <c r="O102" s="131">
        <v>0.4375</v>
      </c>
      <c r="P102" s="131">
        <v>0.63541666666666663</v>
      </c>
      <c r="Q102" s="131">
        <v>0.4375</v>
      </c>
      <c r="R102" s="131">
        <v>0.63541666666666663</v>
      </c>
      <c r="S102" s="131">
        <v>0.4375</v>
      </c>
      <c r="T102" s="131">
        <v>0.63541666666666663</v>
      </c>
      <c r="U102" s="131">
        <v>0.4375</v>
      </c>
      <c r="V102" s="131">
        <v>0.63541666666666663</v>
      </c>
      <c r="W102" s="131">
        <v>0.4375</v>
      </c>
      <c r="X102" s="131">
        <v>0.63541666666666663</v>
      </c>
      <c r="Y102" s="131">
        <v>0.4375</v>
      </c>
      <c r="Z102" s="131">
        <v>0.63541666666666663</v>
      </c>
      <c r="AA102" s="131">
        <v>0.4375</v>
      </c>
      <c r="AB102" s="131">
        <v>0.63541666666666663</v>
      </c>
      <c r="AC102" s="131">
        <v>0.4375</v>
      </c>
      <c r="AD102" s="131">
        <v>0.63541666666666663</v>
      </c>
      <c r="AE102" s="131">
        <v>0.4375</v>
      </c>
      <c r="AF102" s="131">
        <v>0.63541666666666663</v>
      </c>
      <c r="AG102" s="131">
        <v>0.4375</v>
      </c>
      <c r="AH102" s="131">
        <v>0.63541666666666663</v>
      </c>
      <c r="AI102" s="131">
        <v>0.4375</v>
      </c>
      <c r="AJ102" s="131">
        <v>0.63541666666666663</v>
      </c>
      <c r="AK102" s="131">
        <v>0.4375</v>
      </c>
      <c r="AL102" s="131">
        <v>0.63541666666666663</v>
      </c>
      <c r="AM102" s="131">
        <v>0.4375</v>
      </c>
      <c r="AN102" s="131">
        <v>0.63541666666666663</v>
      </c>
      <c r="AO102" s="131">
        <v>0.4375</v>
      </c>
      <c r="AP102" s="131">
        <v>0.63541666666666663</v>
      </c>
      <c r="AQ102" s="131">
        <v>0.4375</v>
      </c>
      <c r="AR102" s="131">
        <v>0.63541666666666663</v>
      </c>
      <c r="AS102" s="131">
        <v>0.4375</v>
      </c>
      <c r="AT102" s="131">
        <v>0.63541666666666663</v>
      </c>
      <c r="AU102" s="131">
        <v>0.4375</v>
      </c>
      <c r="AV102" s="131">
        <v>0.63541666666666663</v>
      </c>
      <c r="AW102" s="131">
        <v>0.4375</v>
      </c>
      <c r="AX102" s="131">
        <v>0.63541666666666663</v>
      </c>
      <c r="AY102" s="131">
        <v>0.4375</v>
      </c>
      <c r="AZ102" s="131">
        <v>0.63541666666666663</v>
      </c>
      <c r="BA102" s="131">
        <v>0.4375</v>
      </c>
      <c r="BB102" s="130"/>
      <c r="BC102" s="130"/>
      <c r="BD102" s="130"/>
      <c r="BE102" s="130"/>
      <c r="BF102" s="130"/>
      <c r="BG102" s="130"/>
      <c r="BH102" s="130"/>
      <c r="BI102" s="130"/>
      <c r="BJ102" s="132" t="s">
        <v>717</v>
      </c>
      <c r="BK102" s="132">
        <v>2142</v>
      </c>
      <c r="BL102" s="132">
        <v>26</v>
      </c>
    </row>
    <row r="103" spans="1:64" x14ac:dyDescent="0.25">
      <c r="A103" s="130">
        <v>30</v>
      </c>
      <c r="B103" s="131">
        <v>0.64583333333333337</v>
      </c>
      <c r="C103" s="131">
        <v>0.2986111111111111</v>
      </c>
      <c r="D103" s="131">
        <v>0.64583333333333337</v>
      </c>
      <c r="E103" s="131">
        <v>0.2986111111111111</v>
      </c>
      <c r="F103" s="131">
        <v>0.64583333333333337</v>
      </c>
      <c r="G103" s="131">
        <v>0.2986111111111111</v>
      </c>
      <c r="H103" s="131">
        <v>0.64583333333333337</v>
      </c>
      <c r="I103" s="131">
        <v>0.2986111111111111</v>
      </c>
      <c r="J103" s="131">
        <v>0.64583333333333337</v>
      </c>
      <c r="K103" s="131">
        <v>0.2986111111111111</v>
      </c>
      <c r="L103" s="131">
        <v>0.64583333333333337</v>
      </c>
      <c r="M103" s="131">
        <v>0.2986111111111111</v>
      </c>
      <c r="N103" s="131">
        <v>0.64583333333333337</v>
      </c>
      <c r="O103" s="131">
        <v>0.2986111111111111</v>
      </c>
      <c r="P103" s="131">
        <v>0.64583333333333337</v>
      </c>
      <c r="Q103" s="131">
        <v>0.2986111111111111</v>
      </c>
      <c r="R103" s="131">
        <v>0.64583333333333337</v>
      </c>
      <c r="S103" s="131">
        <v>0.2986111111111111</v>
      </c>
      <c r="T103" s="131">
        <v>0.64583333333333337</v>
      </c>
      <c r="U103" s="131">
        <v>0.2986111111111111</v>
      </c>
      <c r="V103" s="131">
        <v>0.64583333333333337</v>
      </c>
      <c r="W103" s="131">
        <v>0.2986111111111111</v>
      </c>
      <c r="X103" s="131">
        <v>0.64583333333333337</v>
      </c>
      <c r="Y103" s="131">
        <v>0.2986111111111111</v>
      </c>
      <c r="Z103" s="131">
        <v>0.64583333333333337</v>
      </c>
      <c r="AA103" s="131">
        <v>0.2986111111111111</v>
      </c>
      <c r="AB103" s="131">
        <v>0.64583333333333337</v>
      </c>
      <c r="AC103" s="131">
        <v>0.2986111111111111</v>
      </c>
      <c r="AD103" s="131">
        <v>0.64583333333333337</v>
      </c>
      <c r="AE103" s="131">
        <v>0.2986111111111111</v>
      </c>
      <c r="AF103" s="131">
        <v>0.64583333333333337</v>
      </c>
      <c r="AG103" s="131">
        <v>0.2986111111111111</v>
      </c>
      <c r="AH103" s="131">
        <v>0.64583333333333337</v>
      </c>
      <c r="AI103" s="131">
        <v>0.2986111111111111</v>
      </c>
      <c r="AJ103" s="131">
        <v>0.64583333333333337</v>
      </c>
      <c r="AK103" s="131">
        <v>0.2986111111111111</v>
      </c>
      <c r="AL103" s="131">
        <v>0.64583333333333337</v>
      </c>
      <c r="AM103" s="131">
        <v>0.2986111111111111</v>
      </c>
      <c r="AN103" s="131">
        <v>0.64583333333333337</v>
      </c>
      <c r="AO103" s="131">
        <v>0.2986111111111111</v>
      </c>
      <c r="AP103" s="131">
        <v>0.64583333333333337</v>
      </c>
      <c r="AQ103" s="131">
        <v>0.2986111111111111</v>
      </c>
      <c r="AR103" s="131">
        <v>0.64583333333333337</v>
      </c>
      <c r="AS103" s="131">
        <v>0.2986111111111111</v>
      </c>
      <c r="AT103" s="131">
        <v>0.64583333333333337</v>
      </c>
      <c r="AU103" s="131">
        <v>0.2986111111111111</v>
      </c>
      <c r="AV103" s="131">
        <v>0.64583333333333337</v>
      </c>
      <c r="AW103" s="131">
        <v>0.2986111111111111</v>
      </c>
      <c r="AX103" s="131">
        <v>0.64583333333333337</v>
      </c>
      <c r="AY103" s="131">
        <v>0.2986111111111111</v>
      </c>
      <c r="AZ103" s="131">
        <v>0.64583333333333337</v>
      </c>
      <c r="BA103" s="131">
        <v>0.2986111111111111</v>
      </c>
      <c r="BB103" s="130"/>
      <c r="BC103" s="130"/>
      <c r="BD103" s="130"/>
      <c r="BE103" s="130"/>
      <c r="BF103" s="130"/>
      <c r="BG103" s="130"/>
      <c r="BH103" s="130"/>
      <c r="BI103" s="130"/>
      <c r="BJ103" s="132" t="s">
        <v>717</v>
      </c>
      <c r="BK103" s="132"/>
      <c r="BL103" s="132">
        <v>26</v>
      </c>
    </row>
    <row r="104" spans="1:64" x14ac:dyDescent="0.25">
      <c r="A104" s="130">
        <v>31</v>
      </c>
      <c r="B104" s="131">
        <v>0.66666666666666663</v>
      </c>
      <c r="C104" s="131">
        <v>0.45833333333333331</v>
      </c>
      <c r="D104" s="131">
        <v>0.66666666666666663</v>
      </c>
      <c r="E104" s="131">
        <v>0.45833333333333331</v>
      </c>
      <c r="F104" s="131">
        <v>0.66666666666666663</v>
      </c>
      <c r="G104" s="131">
        <v>0.45833333333333331</v>
      </c>
      <c r="H104" s="131">
        <v>0.66666666666666663</v>
      </c>
      <c r="I104" s="131">
        <v>0.45833333333333331</v>
      </c>
      <c r="J104" s="131">
        <v>0.66666666666666663</v>
      </c>
      <c r="K104" s="131">
        <v>0.45833333333333331</v>
      </c>
      <c r="L104" s="131">
        <v>0.66666666666666663</v>
      </c>
      <c r="M104" s="131">
        <v>0.45833333333333331</v>
      </c>
      <c r="N104" s="131">
        <v>0.66666666666666663</v>
      </c>
      <c r="O104" s="131">
        <v>0.45833333333333331</v>
      </c>
      <c r="P104" s="131">
        <v>0.66666666666666663</v>
      </c>
      <c r="Q104" s="131">
        <v>0.45833333333333331</v>
      </c>
      <c r="R104" s="131">
        <v>0.66666666666666663</v>
      </c>
      <c r="S104" s="131">
        <v>0.45833333333333331</v>
      </c>
      <c r="T104" s="131">
        <v>0.66666666666666663</v>
      </c>
      <c r="U104" s="131">
        <v>0.45833333333333331</v>
      </c>
      <c r="V104" s="131">
        <v>0.66666666666666663</v>
      </c>
      <c r="W104" s="131">
        <v>0.45833333333333331</v>
      </c>
      <c r="X104" s="131">
        <v>0.66666666666666663</v>
      </c>
      <c r="Y104" s="131">
        <v>0.45833333333333331</v>
      </c>
      <c r="Z104" s="131">
        <v>0.66666666666666663</v>
      </c>
      <c r="AA104" s="131">
        <v>0.45833333333333331</v>
      </c>
      <c r="AB104" s="131">
        <v>0.66666666666666663</v>
      </c>
      <c r="AC104" s="131">
        <v>0.45833333333333331</v>
      </c>
      <c r="AD104" s="131">
        <v>0.66666666666666663</v>
      </c>
      <c r="AE104" s="131">
        <v>0.45833333333333331</v>
      </c>
      <c r="AF104" s="131">
        <v>0.66666666666666663</v>
      </c>
      <c r="AG104" s="131">
        <v>0.45833333333333331</v>
      </c>
      <c r="AH104" s="131">
        <v>0.66666666666666663</v>
      </c>
      <c r="AI104" s="131">
        <v>0.45833333333333331</v>
      </c>
      <c r="AJ104" s="131">
        <v>0.66666666666666663</v>
      </c>
      <c r="AK104" s="131">
        <v>0.45833333333333331</v>
      </c>
      <c r="AL104" s="131">
        <v>0.66666666666666663</v>
      </c>
      <c r="AM104" s="131">
        <v>0.45833333333333331</v>
      </c>
      <c r="AN104" s="131">
        <v>0.66666666666666663</v>
      </c>
      <c r="AO104" s="131">
        <v>0.45833333333333331</v>
      </c>
      <c r="AP104" s="131">
        <v>0.66666666666666663</v>
      </c>
      <c r="AQ104" s="131">
        <v>0.45833333333333331</v>
      </c>
      <c r="AR104" s="131">
        <v>0.66666666666666663</v>
      </c>
      <c r="AS104" s="131">
        <v>0.45833333333333331</v>
      </c>
      <c r="AT104" s="131">
        <v>0.66666666666666663</v>
      </c>
      <c r="AU104" s="131">
        <v>0.45833333333333331</v>
      </c>
      <c r="AV104" s="131">
        <v>0.66666666666666663</v>
      </c>
      <c r="AW104" s="131">
        <v>0.45833333333333331</v>
      </c>
      <c r="AX104" s="131">
        <v>0.66666666666666663</v>
      </c>
      <c r="AY104" s="131">
        <v>0.45833333333333331</v>
      </c>
      <c r="AZ104" s="131">
        <v>0.66666666666666663</v>
      </c>
      <c r="BA104" s="131">
        <v>0.45833333333333331</v>
      </c>
      <c r="BB104" s="130"/>
      <c r="BC104" s="130"/>
      <c r="BD104" s="130"/>
      <c r="BE104" s="130"/>
      <c r="BF104" s="130"/>
      <c r="BG104" s="130"/>
      <c r="BH104" s="130"/>
      <c r="BI104" s="130"/>
      <c r="BJ104" s="132" t="s">
        <v>717</v>
      </c>
      <c r="BK104" s="132">
        <v>1031</v>
      </c>
      <c r="BL104" s="132">
        <v>26</v>
      </c>
    </row>
    <row r="105" spans="1:64" x14ac:dyDescent="0.25">
      <c r="A105" s="57"/>
      <c r="B105" s="58">
        <v>0.6875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6"/>
      <c r="BK105" s="6"/>
      <c r="BL105" s="6"/>
    </row>
    <row r="106" spans="1:64" x14ac:dyDescent="0.25">
      <c r="A106" s="57"/>
      <c r="B106" s="58">
        <v>0.70833333333333337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6"/>
      <c r="BK106" s="6"/>
      <c r="BL106" s="6"/>
    </row>
    <row r="107" spans="1:64" x14ac:dyDescent="0.25">
      <c r="A107" s="57"/>
      <c r="B107" s="58">
        <v>0.72916666666666663</v>
      </c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57"/>
      <c r="BG107" s="57"/>
      <c r="BH107" s="57"/>
      <c r="BI107" s="57"/>
      <c r="BJ107" s="6"/>
      <c r="BK107" s="6"/>
      <c r="BL107" s="6"/>
    </row>
    <row r="108" spans="1:64" x14ac:dyDescent="0.25">
      <c r="A108" s="57" t="s">
        <v>645</v>
      </c>
      <c r="B108" s="58">
        <v>0.75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57"/>
      <c r="BG108" s="57"/>
      <c r="BH108" s="57"/>
      <c r="BI108" s="57"/>
      <c r="BJ108" s="6"/>
      <c r="BK108" s="6"/>
      <c r="BL108" s="6"/>
    </row>
    <row r="109" spans="1:64" x14ac:dyDescent="0.2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"/>
      <c r="BK109" s="6"/>
      <c r="BL109" s="6"/>
    </row>
    <row r="110" spans="1:64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spans="1:64" ht="16.5" x14ac:dyDescent="0.25">
      <c r="A111" s="67" t="str">
        <f>"- Tên tuyến:"&amp;VLOOKUP(D113,Quyhoach!$B$8:$J$257,2,0)&amp;"-"&amp;VLOOKUP(D113,Quyhoach!$B$8:$J$257,3,0)</f>
        <v>- Tên tuyến:Quảng Bình-Thừa Thiên Huế</v>
      </c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spans="1:64" ht="16.5" x14ac:dyDescent="0.25">
      <c r="A112" s="68" t="str">
        <f>"- Bến xe đi:"&amp;VLOOKUP(D113,Quyhoach!$B$8:$J$257,4,0)&amp;";                 Bến xe đến: "&amp;VLOOKUP(D113,Quyhoach!$B$8:$J$257,5,0)</f>
        <v>- Bến xe đi:Ba Đồn;                 Bến xe đến: A Lưới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</row>
    <row r="113" spans="1:64" ht="16.5" x14ac:dyDescent="0.25">
      <c r="A113" s="67" t="s">
        <v>677</v>
      </c>
      <c r="B113" s="6"/>
      <c r="C113" s="6"/>
      <c r="D113" s="6" t="s">
        <v>153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spans="1:64" ht="16.5" x14ac:dyDescent="0.25">
      <c r="A114" s="67" t="str">
        <f>"- Hành trình tuyến:"&amp;VLOOKUP(D113,Quyhoach!$B$8:$J$257,6,0)</f>
        <v xml:space="preserve">- Hành trình tuyến:BX Ba Đồn - QL1A -QL49 - BX A Lưới &lt;A&gt; 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spans="1:64" ht="16.5" x14ac:dyDescent="0.25">
      <c r="A115" s="67" t="str">
        <f>"- Cự ly tuyến:"&amp;VLOOKUP(D113,Quyhoach!$B$8:$J$257,7,0)&amp;"km"</f>
        <v>- Cự ly tuyến:280km</v>
      </c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spans="1:64" ht="16.5" x14ac:dyDescent="0.25">
      <c r="A116" s="67" t="str">
        <f>"- Tổng số chuyến xe/ngày/tháng: "&amp;VLOOKUP(D113,Quyhoach!$B$8:$J$257,8,0)</f>
        <v>- Tổng số chuyến xe/ngày/tháng: 30</v>
      </c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</row>
    <row r="117" spans="1:64" ht="18.75" x14ac:dyDescent="0.25">
      <c r="A117" s="70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</row>
    <row r="118" spans="1:64" x14ac:dyDescent="0.25">
      <c r="A118" s="301" t="s">
        <v>637</v>
      </c>
      <c r="B118" s="71" t="s">
        <v>638</v>
      </c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2"/>
      <c r="BG118" s="72"/>
      <c r="BH118" s="72"/>
      <c r="BI118" s="72"/>
      <c r="BJ118" s="6"/>
      <c r="BK118" s="6"/>
      <c r="BL118" s="6"/>
    </row>
    <row r="119" spans="1:64" ht="15.75" customHeight="1" x14ac:dyDescent="0.25">
      <c r="A119" s="302"/>
      <c r="B119" s="300" t="s">
        <v>639</v>
      </c>
      <c r="C119" s="300"/>
      <c r="D119" s="300" t="s">
        <v>640</v>
      </c>
      <c r="E119" s="300"/>
      <c r="F119" s="300" t="s">
        <v>641</v>
      </c>
      <c r="G119" s="300"/>
      <c r="H119" s="300" t="s">
        <v>642</v>
      </c>
      <c r="I119" s="300"/>
      <c r="J119" s="300" t="s">
        <v>651</v>
      </c>
      <c r="K119" s="300"/>
      <c r="L119" s="300" t="s">
        <v>652</v>
      </c>
      <c r="M119" s="300"/>
      <c r="N119" s="300" t="s">
        <v>653</v>
      </c>
      <c r="O119" s="300"/>
      <c r="P119" s="300" t="s">
        <v>654</v>
      </c>
      <c r="Q119" s="300"/>
      <c r="R119" s="300" t="s">
        <v>655</v>
      </c>
      <c r="S119" s="300"/>
      <c r="T119" s="300" t="s">
        <v>656</v>
      </c>
      <c r="U119" s="300"/>
      <c r="V119" s="300" t="s">
        <v>657</v>
      </c>
      <c r="W119" s="300"/>
      <c r="X119" s="300" t="s">
        <v>658</v>
      </c>
      <c r="Y119" s="300"/>
      <c r="Z119" s="300" t="s">
        <v>659</v>
      </c>
      <c r="AA119" s="300"/>
      <c r="AB119" s="300" t="s">
        <v>660</v>
      </c>
      <c r="AC119" s="300"/>
      <c r="AD119" s="300" t="s">
        <v>661</v>
      </c>
      <c r="AE119" s="300"/>
      <c r="AF119" s="300" t="s">
        <v>662</v>
      </c>
      <c r="AG119" s="300"/>
      <c r="AH119" s="300" t="s">
        <v>663</v>
      </c>
      <c r="AI119" s="300"/>
      <c r="AJ119" s="300" t="s">
        <v>664</v>
      </c>
      <c r="AK119" s="300"/>
      <c r="AL119" s="300" t="s">
        <v>665</v>
      </c>
      <c r="AM119" s="300"/>
      <c r="AN119" s="300" t="s">
        <v>666</v>
      </c>
      <c r="AO119" s="300"/>
      <c r="AP119" s="300" t="s">
        <v>667</v>
      </c>
      <c r="AQ119" s="300"/>
      <c r="AR119" s="300" t="s">
        <v>668</v>
      </c>
      <c r="AS119" s="300"/>
      <c r="AT119" s="300" t="s">
        <v>669</v>
      </c>
      <c r="AU119" s="300"/>
      <c r="AV119" s="300" t="s">
        <v>670</v>
      </c>
      <c r="AW119" s="300"/>
      <c r="AX119" s="300" t="s">
        <v>671</v>
      </c>
      <c r="AY119" s="300"/>
      <c r="AZ119" s="300" t="s">
        <v>672</v>
      </c>
      <c r="BA119" s="300"/>
      <c r="BB119" s="300" t="s">
        <v>673</v>
      </c>
      <c r="BC119" s="300"/>
      <c r="BD119" s="300" t="s">
        <v>674</v>
      </c>
      <c r="BE119" s="300"/>
      <c r="BF119" s="300" t="s">
        <v>675</v>
      </c>
      <c r="BG119" s="300"/>
      <c r="BH119" s="300" t="s">
        <v>676</v>
      </c>
      <c r="BI119" s="300"/>
      <c r="BJ119" s="6"/>
      <c r="BK119" s="6"/>
      <c r="BL119" s="6"/>
    </row>
    <row r="120" spans="1:64" ht="28.5" x14ac:dyDescent="0.25">
      <c r="A120" s="303"/>
      <c r="B120" s="169" t="s">
        <v>650</v>
      </c>
      <c r="C120" s="169" t="s">
        <v>644</v>
      </c>
      <c r="D120" s="169" t="s">
        <v>650</v>
      </c>
      <c r="E120" s="169" t="s">
        <v>644</v>
      </c>
      <c r="F120" s="169" t="s">
        <v>650</v>
      </c>
      <c r="G120" s="169" t="s">
        <v>644</v>
      </c>
      <c r="H120" s="169" t="s">
        <v>650</v>
      </c>
      <c r="I120" s="169" t="s">
        <v>644</v>
      </c>
      <c r="J120" s="169" t="s">
        <v>650</v>
      </c>
      <c r="K120" s="169" t="s">
        <v>644</v>
      </c>
      <c r="L120" s="169" t="s">
        <v>650</v>
      </c>
      <c r="M120" s="169" t="s">
        <v>644</v>
      </c>
      <c r="N120" s="169" t="s">
        <v>650</v>
      </c>
      <c r="O120" s="169" t="s">
        <v>644</v>
      </c>
      <c r="P120" s="169" t="s">
        <v>650</v>
      </c>
      <c r="Q120" s="169" t="s">
        <v>644</v>
      </c>
      <c r="R120" s="169" t="s">
        <v>650</v>
      </c>
      <c r="S120" s="169" t="s">
        <v>644</v>
      </c>
      <c r="T120" s="169" t="s">
        <v>650</v>
      </c>
      <c r="U120" s="169" t="s">
        <v>644</v>
      </c>
      <c r="V120" s="169" t="s">
        <v>650</v>
      </c>
      <c r="W120" s="169" t="s">
        <v>644</v>
      </c>
      <c r="X120" s="169" t="s">
        <v>650</v>
      </c>
      <c r="Y120" s="169" t="s">
        <v>644</v>
      </c>
      <c r="Z120" s="169" t="s">
        <v>650</v>
      </c>
      <c r="AA120" s="169" t="s">
        <v>644</v>
      </c>
      <c r="AB120" s="169" t="s">
        <v>650</v>
      </c>
      <c r="AC120" s="169" t="s">
        <v>644</v>
      </c>
      <c r="AD120" s="169" t="s">
        <v>650</v>
      </c>
      <c r="AE120" s="169" t="s">
        <v>644</v>
      </c>
      <c r="AF120" s="169" t="s">
        <v>650</v>
      </c>
      <c r="AG120" s="169" t="s">
        <v>644</v>
      </c>
      <c r="AH120" s="169" t="s">
        <v>650</v>
      </c>
      <c r="AI120" s="169" t="s">
        <v>644</v>
      </c>
      <c r="AJ120" s="169" t="s">
        <v>650</v>
      </c>
      <c r="AK120" s="169" t="s">
        <v>644</v>
      </c>
      <c r="AL120" s="169" t="s">
        <v>650</v>
      </c>
      <c r="AM120" s="169" t="s">
        <v>644</v>
      </c>
      <c r="AN120" s="169" t="s">
        <v>650</v>
      </c>
      <c r="AO120" s="169" t="s">
        <v>644</v>
      </c>
      <c r="AP120" s="169" t="s">
        <v>650</v>
      </c>
      <c r="AQ120" s="169" t="s">
        <v>644</v>
      </c>
      <c r="AR120" s="169" t="s">
        <v>650</v>
      </c>
      <c r="AS120" s="169" t="s">
        <v>644</v>
      </c>
      <c r="AT120" s="169" t="s">
        <v>650</v>
      </c>
      <c r="AU120" s="169" t="s">
        <v>644</v>
      </c>
      <c r="AV120" s="169" t="s">
        <v>650</v>
      </c>
      <c r="AW120" s="169" t="s">
        <v>644</v>
      </c>
      <c r="AX120" s="169" t="s">
        <v>650</v>
      </c>
      <c r="AY120" s="169" t="s">
        <v>644</v>
      </c>
      <c r="AZ120" s="169" t="s">
        <v>650</v>
      </c>
      <c r="BA120" s="169" t="s">
        <v>644</v>
      </c>
      <c r="BB120" s="169" t="s">
        <v>650</v>
      </c>
      <c r="BC120" s="169" t="s">
        <v>644</v>
      </c>
      <c r="BD120" s="169" t="s">
        <v>650</v>
      </c>
      <c r="BE120" s="169" t="s">
        <v>644</v>
      </c>
      <c r="BF120" s="169" t="s">
        <v>650</v>
      </c>
      <c r="BG120" s="169" t="s">
        <v>644</v>
      </c>
      <c r="BH120" s="169" t="s">
        <v>650</v>
      </c>
      <c r="BI120" s="169" t="s">
        <v>644</v>
      </c>
      <c r="BJ120" s="169" t="s">
        <v>682</v>
      </c>
      <c r="BK120" s="169" t="s">
        <v>683</v>
      </c>
      <c r="BL120" s="169" t="s">
        <v>684</v>
      </c>
    </row>
    <row r="121" spans="1:64" x14ac:dyDescent="0.25">
      <c r="A121" s="127">
        <v>1</v>
      </c>
      <c r="B121" s="128">
        <v>0.19791666666666666</v>
      </c>
      <c r="C121" s="128">
        <v>0.3125</v>
      </c>
      <c r="D121" s="128">
        <v>0.19791666666666666</v>
      </c>
      <c r="E121" s="128">
        <v>0.3125</v>
      </c>
      <c r="F121" s="128">
        <v>0.19791666666666666</v>
      </c>
      <c r="G121" s="128">
        <v>0.3125</v>
      </c>
      <c r="H121" s="128">
        <v>0.19791666666666666</v>
      </c>
      <c r="I121" s="128">
        <v>0.3125</v>
      </c>
      <c r="J121" s="128">
        <v>0.19791666666666666</v>
      </c>
      <c r="K121" s="128">
        <v>0.3125</v>
      </c>
      <c r="L121" s="128">
        <v>0.19791666666666666</v>
      </c>
      <c r="M121" s="128">
        <v>0.3125</v>
      </c>
      <c r="N121" s="128">
        <v>0.19791666666666666</v>
      </c>
      <c r="O121" s="128">
        <v>0.3125</v>
      </c>
      <c r="P121" s="128">
        <v>0.19791666666666666</v>
      </c>
      <c r="Q121" s="128">
        <v>0.3125</v>
      </c>
      <c r="R121" s="128">
        <v>0.19791666666666666</v>
      </c>
      <c r="S121" s="128">
        <v>0.3125</v>
      </c>
      <c r="T121" s="128">
        <v>0.19791666666666666</v>
      </c>
      <c r="U121" s="128">
        <v>0.3125</v>
      </c>
      <c r="V121" s="128">
        <v>0.19791666666666666</v>
      </c>
      <c r="W121" s="128">
        <v>0.3125</v>
      </c>
      <c r="X121" s="128">
        <v>0.19791666666666666</v>
      </c>
      <c r="Y121" s="128">
        <v>0.3125</v>
      </c>
      <c r="Z121" s="128">
        <v>0.19791666666666666</v>
      </c>
      <c r="AA121" s="128">
        <v>0.3125</v>
      </c>
      <c r="AB121" s="128">
        <v>0.19791666666666666</v>
      </c>
      <c r="AC121" s="128">
        <v>0.3125</v>
      </c>
      <c r="AD121" s="128">
        <v>0.19791666666666666</v>
      </c>
      <c r="AE121" s="128">
        <v>0.3125</v>
      </c>
      <c r="AF121" s="128">
        <v>0.19791666666666666</v>
      </c>
      <c r="AG121" s="128">
        <v>0.3125</v>
      </c>
      <c r="AH121" s="128">
        <v>0.19791666666666666</v>
      </c>
      <c r="AI121" s="128">
        <v>0.3125</v>
      </c>
      <c r="AJ121" s="128">
        <v>0.19791666666666666</v>
      </c>
      <c r="AK121" s="128">
        <v>0.3125</v>
      </c>
      <c r="AL121" s="128">
        <v>0.19791666666666666</v>
      </c>
      <c r="AM121" s="128">
        <v>0.3125</v>
      </c>
      <c r="AN121" s="128">
        <v>0.19791666666666666</v>
      </c>
      <c r="AO121" s="128">
        <v>0.3125</v>
      </c>
      <c r="AP121" s="128">
        <v>0.19791666666666666</v>
      </c>
      <c r="AQ121" s="128">
        <v>0.3125</v>
      </c>
      <c r="AR121" s="128">
        <v>0.19791666666666666</v>
      </c>
      <c r="AS121" s="128">
        <v>0.3125</v>
      </c>
      <c r="AT121" s="128">
        <v>0.19791666666666666</v>
      </c>
      <c r="AU121" s="128">
        <v>0.3125</v>
      </c>
      <c r="AV121" s="128">
        <v>0.19791666666666666</v>
      </c>
      <c r="AW121" s="128">
        <v>0.3125</v>
      </c>
      <c r="AX121" s="128">
        <v>0.19791666666666666</v>
      </c>
      <c r="AY121" s="128">
        <v>0.3125</v>
      </c>
      <c r="AZ121" s="128">
        <v>0.19791666666666666</v>
      </c>
      <c r="BA121" s="128">
        <v>0.3125</v>
      </c>
      <c r="BB121" s="128"/>
      <c r="BC121" s="128"/>
      <c r="BD121" s="127"/>
      <c r="BE121" s="127"/>
      <c r="BF121" s="127"/>
      <c r="BG121" s="127"/>
      <c r="BH121" s="127"/>
      <c r="BI121" s="127"/>
      <c r="BJ121" s="132" t="s">
        <v>716</v>
      </c>
      <c r="BK121" s="132"/>
      <c r="BL121" s="132">
        <v>26</v>
      </c>
    </row>
    <row r="122" spans="1:64" x14ac:dyDescent="0.25">
      <c r="A122" s="57">
        <v>2</v>
      </c>
      <c r="B122" s="58">
        <v>0.21527777777777779</v>
      </c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7"/>
      <c r="AG122" s="57"/>
      <c r="AH122" s="57"/>
      <c r="AI122" s="57"/>
      <c r="AJ122" s="57"/>
      <c r="AK122" s="57"/>
      <c r="AL122" s="57"/>
      <c r="AM122" s="57"/>
      <c r="AN122" s="57"/>
      <c r="AO122" s="57"/>
      <c r="AP122" s="57"/>
      <c r="AQ122" s="57"/>
      <c r="AR122" s="57"/>
      <c r="AS122" s="57"/>
      <c r="AT122" s="57"/>
      <c r="AU122" s="57"/>
      <c r="AV122" s="57"/>
      <c r="AW122" s="57"/>
      <c r="AX122" s="57"/>
      <c r="AY122" s="57"/>
      <c r="AZ122" s="57"/>
      <c r="BA122" s="57"/>
      <c r="BB122" s="57"/>
      <c r="BC122" s="57"/>
      <c r="BD122" s="57"/>
      <c r="BE122" s="57"/>
      <c r="BF122" s="57"/>
      <c r="BG122" s="57"/>
      <c r="BH122" s="57"/>
      <c r="BI122" s="57"/>
      <c r="BJ122" s="6"/>
      <c r="BK122" s="6"/>
      <c r="BL122" s="6"/>
    </row>
    <row r="123" spans="1:64" x14ac:dyDescent="0.25">
      <c r="A123" s="57">
        <v>3</v>
      </c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7"/>
      <c r="AG123" s="57"/>
      <c r="AH123" s="57"/>
      <c r="AI123" s="57"/>
      <c r="AJ123" s="57"/>
      <c r="AK123" s="57"/>
      <c r="AL123" s="57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7"/>
      <c r="BC123" s="57"/>
      <c r="BD123" s="57"/>
      <c r="BE123" s="57"/>
      <c r="BF123" s="57"/>
      <c r="BG123" s="57"/>
      <c r="BH123" s="57"/>
      <c r="BI123" s="57"/>
      <c r="BJ123" s="6"/>
      <c r="BK123" s="6"/>
      <c r="BL123" s="6"/>
    </row>
    <row r="124" spans="1:64" x14ac:dyDescent="0.25">
      <c r="A124" s="57" t="s">
        <v>645</v>
      </c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6"/>
      <c r="BK124" s="6"/>
      <c r="BL124" s="6"/>
    </row>
    <row r="125" spans="1:64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"/>
      <c r="BK125" s="6"/>
      <c r="BL125" s="6"/>
    </row>
    <row r="126" spans="1:64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</row>
    <row r="127" spans="1:64" ht="16.5" x14ac:dyDescent="0.25">
      <c r="A127" s="67" t="str">
        <f>"- Tên tuyến:"&amp;VLOOKUP(D129,Quyhoach!$B$8:$J$257,2,0)&amp;"-"&amp;VLOOKUP(D129,Quyhoach!$B$8:$J$257,3,0)</f>
        <v>- Tên tuyến:Quảng Bình-Thừa Thiên Huế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ht="16.5" x14ac:dyDescent="0.25">
      <c r="A128" s="68" t="str">
        <f>"- Bến xe đi:"&amp;VLOOKUP(D129,Quyhoach!$B$8:$J$257,4,0)&amp;";                 Bến xe đến: "&amp;VLOOKUP(D129,Quyhoach!$B$8:$J$257,5,0)</f>
        <v>- Bến xe đi:Đồng Lê;                 Bến xe đến: Phía Bắc Huế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ht="16.5" x14ac:dyDescent="0.25">
      <c r="A129" s="67" t="s">
        <v>677</v>
      </c>
      <c r="B129" s="6"/>
      <c r="C129" s="6"/>
      <c r="D129" s="6" t="s">
        <v>156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ht="16.5" x14ac:dyDescent="0.25">
      <c r="A130" s="67" t="str">
        <f>"- Hành trình tuyến:"&amp;VLOOKUP(D129,Quyhoach!$B$8:$J$257,6,0)</f>
        <v>- Hành trình tuyến:BX Đồng Lê - QL1 - BX Phía Bắc (An Hòa) &lt;A&gt;</v>
      </c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</row>
    <row r="131" spans="1:64" ht="16.5" x14ac:dyDescent="0.25">
      <c r="A131" s="67" t="str">
        <f>"- Cự ly tuyến:"&amp;VLOOKUP(D129,Quyhoach!$B$8:$J$257,7,0)&amp;"km"</f>
        <v>- Cự ly tuyến:203km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ht="16.5" x14ac:dyDescent="0.25">
      <c r="A132" s="67" t="str">
        <f>"- Tổng số chuyến xe/ngày/tháng: "&amp;VLOOKUP(D129,Quyhoach!$B$8:$J$257,8,0)</f>
        <v>- Tổng số chuyến xe/ngày/tháng: 90</v>
      </c>
      <c r="B132" s="6"/>
      <c r="C132" s="6"/>
      <c r="D132" s="6"/>
      <c r="E132" s="6"/>
      <c r="F132" s="6"/>
      <c r="G132" s="6">
        <v>120</v>
      </c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ht="18.75" x14ac:dyDescent="0.25">
      <c r="A133" s="7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x14ac:dyDescent="0.25">
      <c r="A134" s="301" t="s">
        <v>637</v>
      </c>
      <c r="B134" s="71" t="s">
        <v>638</v>
      </c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6"/>
      <c r="BK134" s="6"/>
      <c r="BL134" s="6"/>
    </row>
    <row r="135" spans="1:64" ht="15.75" customHeight="1" x14ac:dyDescent="0.25">
      <c r="A135" s="302"/>
      <c r="B135" s="300" t="s">
        <v>639</v>
      </c>
      <c r="C135" s="300"/>
      <c r="D135" s="300" t="s">
        <v>640</v>
      </c>
      <c r="E135" s="300"/>
      <c r="F135" s="300" t="s">
        <v>641</v>
      </c>
      <c r="G135" s="300"/>
      <c r="H135" s="300" t="s">
        <v>642</v>
      </c>
      <c r="I135" s="300"/>
      <c r="J135" s="300" t="s">
        <v>651</v>
      </c>
      <c r="K135" s="300"/>
      <c r="L135" s="300" t="s">
        <v>652</v>
      </c>
      <c r="M135" s="300"/>
      <c r="N135" s="300" t="s">
        <v>653</v>
      </c>
      <c r="O135" s="300"/>
      <c r="P135" s="300" t="s">
        <v>654</v>
      </c>
      <c r="Q135" s="300"/>
      <c r="R135" s="300" t="s">
        <v>655</v>
      </c>
      <c r="S135" s="300"/>
      <c r="T135" s="300" t="s">
        <v>656</v>
      </c>
      <c r="U135" s="300"/>
      <c r="V135" s="300" t="s">
        <v>657</v>
      </c>
      <c r="W135" s="300"/>
      <c r="X135" s="300" t="s">
        <v>658</v>
      </c>
      <c r="Y135" s="300"/>
      <c r="Z135" s="300" t="s">
        <v>659</v>
      </c>
      <c r="AA135" s="300"/>
      <c r="AB135" s="300" t="s">
        <v>660</v>
      </c>
      <c r="AC135" s="300"/>
      <c r="AD135" s="300" t="s">
        <v>661</v>
      </c>
      <c r="AE135" s="300"/>
      <c r="AF135" s="300" t="s">
        <v>662</v>
      </c>
      <c r="AG135" s="300"/>
      <c r="AH135" s="300" t="s">
        <v>663</v>
      </c>
      <c r="AI135" s="300"/>
      <c r="AJ135" s="300" t="s">
        <v>664</v>
      </c>
      <c r="AK135" s="300"/>
      <c r="AL135" s="300" t="s">
        <v>665</v>
      </c>
      <c r="AM135" s="300"/>
      <c r="AN135" s="300" t="s">
        <v>666</v>
      </c>
      <c r="AO135" s="300"/>
      <c r="AP135" s="300" t="s">
        <v>667</v>
      </c>
      <c r="AQ135" s="300"/>
      <c r="AR135" s="300" t="s">
        <v>668</v>
      </c>
      <c r="AS135" s="300"/>
      <c r="AT135" s="300" t="s">
        <v>669</v>
      </c>
      <c r="AU135" s="300"/>
      <c r="AV135" s="300" t="s">
        <v>670</v>
      </c>
      <c r="AW135" s="300"/>
      <c r="AX135" s="300" t="s">
        <v>671</v>
      </c>
      <c r="AY135" s="300"/>
      <c r="AZ135" s="300" t="s">
        <v>672</v>
      </c>
      <c r="BA135" s="300"/>
      <c r="BB135" s="300" t="s">
        <v>673</v>
      </c>
      <c r="BC135" s="300"/>
      <c r="BD135" s="300" t="s">
        <v>674</v>
      </c>
      <c r="BE135" s="300"/>
      <c r="BF135" s="300" t="s">
        <v>675</v>
      </c>
      <c r="BG135" s="300"/>
      <c r="BH135" s="300" t="s">
        <v>676</v>
      </c>
      <c r="BI135" s="300"/>
      <c r="BJ135" s="6"/>
      <c r="BK135" s="6"/>
      <c r="BL135" s="6"/>
    </row>
    <row r="136" spans="1:64" ht="28.5" x14ac:dyDescent="0.25">
      <c r="A136" s="303"/>
      <c r="B136" s="169" t="s">
        <v>650</v>
      </c>
      <c r="C136" s="169" t="s">
        <v>644</v>
      </c>
      <c r="D136" s="169" t="s">
        <v>650</v>
      </c>
      <c r="E136" s="169" t="s">
        <v>644</v>
      </c>
      <c r="F136" s="169" t="s">
        <v>650</v>
      </c>
      <c r="G136" s="169" t="s">
        <v>644</v>
      </c>
      <c r="H136" s="169" t="s">
        <v>650</v>
      </c>
      <c r="I136" s="169" t="s">
        <v>644</v>
      </c>
      <c r="J136" s="169" t="s">
        <v>650</v>
      </c>
      <c r="K136" s="169" t="s">
        <v>644</v>
      </c>
      <c r="L136" s="169" t="s">
        <v>650</v>
      </c>
      <c r="M136" s="169" t="s">
        <v>644</v>
      </c>
      <c r="N136" s="169" t="s">
        <v>650</v>
      </c>
      <c r="O136" s="169" t="s">
        <v>644</v>
      </c>
      <c r="P136" s="169" t="s">
        <v>650</v>
      </c>
      <c r="Q136" s="169" t="s">
        <v>644</v>
      </c>
      <c r="R136" s="169" t="s">
        <v>650</v>
      </c>
      <c r="S136" s="169" t="s">
        <v>644</v>
      </c>
      <c r="T136" s="169" t="s">
        <v>650</v>
      </c>
      <c r="U136" s="169" t="s">
        <v>644</v>
      </c>
      <c r="V136" s="169" t="s">
        <v>650</v>
      </c>
      <c r="W136" s="169" t="s">
        <v>644</v>
      </c>
      <c r="X136" s="169" t="s">
        <v>650</v>
      </c>
      <c r="Y136" s="169" t="s">
        <v>644</v>
      </c>
      <c r="Z136" s="169" t="s">
        <v>650</v>
      </c>
      <c r="AA136" s="169" t="s">
        <v>644</v>
      </c>
      <c r="AB136" s="169" t="s">
        <v>650</v>
      </c>
      <c r="AC136" s="169" t="s">
        <v>644</v>
      </c>
      <c r="AD136" s="169" t="s">
        <v>650</v>
      </c>
      <c r="AE136" s="169" t="s">
        <v>644</v>
      </c>
      <c r="AF136" s="169" t="s">
        <v>650</v>
      </c>
      <c r="AG136" s="169" t="s">
        <v>644</v>
      </c>
      <c r="AH136" s="169" t="s">
        <v>650</v>
      </c>
      <c r="AI136" s="169" t="s">
        <v>644</v>
      </c>
      <c r="AJ136" s="169" t="s">
        <v>650</v>
      </c>
      <c r="AK136" s="169" t="s">
        <v>644</v>
      </c>
      <c r="AL136" s="169" t="s">
        <v>650</v>
      </c>
      <c r="AM136" s="169" t="s">
        <v>644</v>
      </c>
      <c r="AN136" s="169" t="s">
        <v>650</v>
      </c>
      <c r="AO136" s="169" t="s">
        <v>644</v>
      </c>
      <c r="AP136" s="169" t="s">
        <v>650</v>
      </c>
      <c r="AQ136" s="169" t="s">
        <v>644</v>
      </c>
      <c r="AR136" s="169" t="s">
        <v>650</v>
      </c>
      <c r="AS136" s="169" t="s">
        <v>644</v>
      </c>
      <c r="AT136" s="169" t="s">
        <v>650</v>
      </c>
      <c r="AU136" s="169" t="s">
        <v>644</v>
      </c>
      <c r="AV136" s="169" t="s">
        <v>650</v>
      </c>
      <c r="AW136" s="169" t="s">
        <v>644</v>
      </c>
      <c r="AX136" s="169" t="s">
        <v>650</v>
      </c>
      <c r="AY136" s="169" t="s">
        <v>644</v>
      </c>
      <c r="AZ136" s="169" t="s">
        <v>650</v>
      </c>
      <c r="BA136" s="169" t="s">
        <v>644</v>
      </c>
      <c r="BB136" s="169" t="s">
        <v>650</v>
      </c>
      <c r="BC136" s="169" t="s">
        <v>644</v>
      </c>
      <c r="BD136" s="169" t="s">
        <v>650</v>
      </c>
      <c r="BE136" s="169" t="s">
        <v>644</v>
      </c>
      <c r="BF136" s="169" t="s">
        <v>650</v>
      </c>
      <c r="BG136" s="169" t="s">
        <v>644</v>
      </c>
      <c r="BH136" s="169" t="s">
        <v>650</v>
      </c>
      <c r="BI136" s="169" t="s">
        <v>644</v>
      </c>
      <c r="BJ136" s="169" t="s">
        <v>682</v>
      </c>
      <c r="BK136" s="169" t="s">
        <v>683</v>
      </c>
      <c r="BL136" s="169" t="s">
        <v>684</v>
      </c>
    </row>
    <row r="137" spans="1:64" x14ac:dyDescent="0.25">
      <c r="A137" s="127">
        <v>1</v>
      </c>
      <c r="B137" s="128">
        <v>0.19097222222222221</v>
      </c>
      <c r="C137" s="128">
        <v>0.47916666666666669</v>
      </c>
      <c r="D137" s="128">
        <v>0.19097222222222221</v>
      </c>
      <c r="E137" s="128">
        <v>0.47916666666666669</v>
      </c>
      <c r="F137" s="128">
        <v>0.19097222222222221</v>
      </c>
      <c r="G137" s="128">
        <v>0.47916666666666669</v>
      </c>
      <c r="H137" s="128">
        <v>0.19097222222222221</v>
      </c>
      <c r="I137" s="128">
        <v>0.47916666666666669</v>
      </c>
      <c r="J137" s="128"/>
      <c r="K137" s="128"/>
      <c r="L137" s="128">
        <v>0.19097222222222221</v>
      </c>
      <c r="M137" s="128">
        <v>0.47916666666666669</v>
      </c>
      <c r="N137" s="128">
        <v>0.19097222222222221</v>
      </c>
      <c r="O137" s="128">
        <v>0.47916666666666669</v>
      </c>
      <c r="P137" s="128">
        <v>0.19097222222222221</v>
      </c>
      <c r="Q137" s="128">
        <v>0.47916666666666669</v>
      </c>
      <c r="R137" s="128">
        <v>0.19097222222222221</v>
      </c>
      <c r="S137" s="128">
        <v>0.47916666666666669</v>
      </c>
      <c r="T137" s="128">
        <v>0.19097222222222221</v>
      </c>
      <c r="U137" s="128">
        <v>0.47916666666666669</v>
      </c>
      <c r="V137" s="128">
        <v>0.19097222222222221</v>
      </c>
      <c r="W137" s="128">
        <v>0.47916666666666669</v>
      </c>
      <c r="X137" s="128">
        <v>0.19097222222222221</v>
      </c>
      <c r="Y137" s="128">
        <v>0.47916666666666669</v>
      </c>
      <c r="Z137" s="128">
        <v>0.19097222222222221</v>
      </c>
      <c r="AA137" s="128">
        <v>0.47916666666666669</v>
      </c>
      <c r="AB137" s="128"/>
      <c r="AC137" s="128"/>
      <c r="AD137" s="128">
        <v>0.19097222222222221</v>
      </c>
      <c r="AE137" s="128">
        <v>0.47916666666666669</v>
      </c>
      <c r="AF137" s="128">
        <v>0.19097222222222221</v>
      </c>
      <c r="AG137" s="128">
        <v>0.47916666666666669</v>
      </c>
      <c r="AH137" s="128">
        <v>0.19097222222222221</v>
      </c>
      <c r="AI137" s="128">
        <v>0.47916666666666669</v>
      </c>
      <c r="AJ137" s="128">
        <v>0.19097222222222221</v>
      </c>
      <c r="AK137" s="128">
        <v>0.47916666666666669</v>
      </c>
      <c r="AL137" s="128">
        <v>0.19097222222222221</v>
      </c>
      <c r="AM137" s="128">
        <v>0.47916666666666669</v>
      </c>
      <c r="AN137" s="128">
        <v>0.19097222222222221</v>
      </c>
      <c r="AO137" s="128">
        <v>0.47916666666666669</v>
      </c>
      <c r="AP137" s="128">
        <v>0.19097222222222221</v>
      </c>
      <c r="AQ137" s="128">
        <v>0.47916666666666669</v>
      </c>
      <c r="AR137" s="128">
        <v>0.19097222222222221</v>
      </c>
      <c r="AS137" s="128">
        <v>0.47916666666666669</v>
      </c>
      <c r="AT137" s="128"/>
      <c r="AU137" s="128"/>
      <c r="AV137" s="128">
        <v>0.19097222222222221</v>
      </c>
      <c r="AW137" s="128">
        <v>0.47916666666666669</v>
      </c>
      <c r="AX137" s="128">
        <v>0.19097222222222221</v>
      </c>
      <c r="AY137" s="128">
        <v>0.47916666666666669</v>
      </c>
      <c r="AZ137" s="128">
        <v>0.19097222222222221</v>
      </c>
      <c r="BA137" s="128">
        <v>0.47916666666666669</v>
      </c>
      <c r="BB137" s="127"/>
      <c r="BC137" s="127"/>
      <c r="BD137" s="128">
        <v>0.19097222222222221</v>
      </c>
      <c r="BE137" s="128">
        <v>0.47916666666666669</v>
      </c>
      <c r="BF137" s="128">
        <v>0.19097222222222221</v>
      </c>
      <c r="BG137" s="128">
        <v>0.47916666666666669</v>
      </c>
      <c r="BH137" s="128">
        <v>0.19097222222222221</v>
      </c>
      <c r="BI137" s="128">
        <v>0.47916666666666669</v>
      </c>
      <c r="BJ137" s="132" t="s">
        <v>691</v>
      </c>
      <c r="BK137" s="132">
        <v>1829</v>
      </c>
      <c r="BL137" s="132">
        <v>26</v>
      </c>
    </row>
    <row r="138" spans="1:64" x14ac:dyDescent="0.25">
      <c r="A138" s="130">
        <v>2</v>
      </c>
      <c r="B138" s="131">
        <v>0.21875</v>
      </c>
      <c r="C138" s="131">
        <v>0.53125</v>
      </c>
      <c r="D138" s="131">
        <v>0.21875</v>
      </c>
      <c r="E138" s="131">
        <v>0.53125</v>
      </c>
      <c r="F138" s="131">
        <v>0.21875</v>
      </c>
      <c r="G138" s="131">
        <v>0.53125</v>
      </c>
      <c r="H138" s="131">
        <v>0.21875</v>
      </c>
      <c r="I138" s="131">
        <v>0.53125</v>
      </c>
      <c r="J138" s="131">
        <v>0.21875</v>
      </c>
      <c r="K138" s="131">
        <v>0.53125</v>
      </c>
      <c r="L138" s="131">
        <v>0.21875</v>
      </c>
      <c r="M138" s="131">
        <v>0.53125</v>
      </c>
      <c r="N138" s="131">
        <v>0.21875</v>
      </c>
      <c r="O138" s="131">
        <v>0.53125</v>
      </c>
      <c r="P138" s="131">
        <v>0.21875</v>
      </c>
      <c r="Q138" s="131">
        <v>0.53125</v>
      </c>
      <c r="R138" s="131">
        <v>0.21875</v>
      </c>
      <c r="S138" s="131">
        <v>0.53125</v>
      </c>
      <c r="T138" s="131">
        <v>0.21875</v>
      </c>
      <c r="U138" s="131">
        <v>0.53125</v>
      </c>
      <c r="V138" s="131">
        <v>0.21875</v>
      </c>
      <c r="W138" s="131">
        <v>0.53125</v>
      </c>
      <c r="X138" s="131">
        <v>0.21875</v>
      </c>
      <c r="Y138" s="131">
        <v>0.53125</v>
      </c>
      <c r="Z138" s="131">
        <v>0.21875</v>
      </c>
      <c r="AA138" s="131">
        <v>0.53125</v>
      </c>
      <c r="AB138" s="131">
        <v>0.21875</v>
      </c>
      <c r="AC138" s="131">
        <v>0.53125</v>
      </c>
      <c r="AD138" s="131">
        <v>0.21875</v>
      </c>
      <c r="AE138" s="131">
        <v>0.53125</v>
      </c>
      <c r="AF138" s="131">
        <v>0.21875</v>
      </c>
      <c r="AG138" s="131">
        <v>0.53125</v>
      </c>
      <c r="AH138" s="131">
        <v>0.21875</v>
      </c>
      <c r="AI138" s="131">
        <v>0.53125</v>
      </c>
      <c r="AJ138" s="131">
        <v>0.21875</v>
      </c>
      <c r="AK138" s="131">
        <v>0.53125</v>
      </c>
      <c r="AL138" s="131">
        <v>0.21875</v>
      </c>
      <c r="AM138" s="131">
        <v>0.53125</v>
      </c>
      <c r="AN138" s="131">
        <v>0.21875</v>
      </c>
      <c r="AO138" s="131">
        <v>0.53125</v>
      </c>
      <c r="AP138" s="131">
        <v>0.21875</v>
      </c>
      <c r="AQ138" s="131">
        <v>0.53125</v>
      </c>
      <c r="AR138" s="131">
        <v>0.21875</v>
      </c>
      <c r="AS138" s="131">
        <v>0.53125</v>
      </c>
      <c r="AT138" s="131">
        <v>0.21875</v>
      </c>
      <c r="AU138" s="131">
        <v>0.53125</v>
      </c>
      <c r="AV138" s="131">
        <v>0.21875</v>
      </c>
      <c r="AW138" s="131">
        <v>0.53125</v>
      </c>
      <c r="AX138" s="131">
        <v>0.21875</v>
      </c>
      <c r="AY138" s="131">
        <v>0.53125</v>
      </c>
      <c r="AZ138" s="131">
        <v>0.21875</v>
      </c>
      <c r="BA138" s="131">
        <v>0.53125</v>
      </c>
      <c r="BB138" s="130"/>
      <c r="BC138" s="130"/>
      <c r="BD138" s="130"/>
      <c r="BE138" s="130"/>
      <c r="BF138" s="130"/>
      <c r="BG138" s="130"/>
      <c r="BH138" s="130"/>
      <c r="BI138" s="130"/>
      <c r="BJ138" s="132" t="s">
        <v>691</v>
      </c>
      <c r="BK138" s="132">
        <v>179</v>
      </c>
      <c r="BL138" s="132">
        <v>26</v>
      </c>
    </row>
    <row r="139" spans="1:64" x14ac:dyDescent="0.25">
      <c r="A139" s="130">
        <v>3</v>
      </c>
      <c r="B139" s="131">
        <v>0.26041666666666669</v>
      </c>
      <c r="C139" s="131">
        <v>0.57291666666666663</v>
      </c>
      <c r="D139" s="131">
        <v>0.26041666666666669</v>
      </c>
      <c r="E139" s="131">
        <v>0.57291666666666663</v>
      </c>
      <c r="F139" s="131">
        <v>0.26041666666666669</v>
      </c>
      <c r="G139" s="131">
        <v>0.57291666666666663</v>
      </c>
      <c r="H139" s="131">
        <v>0.26041666666666669</v>
      </c>
      <c r="I139" s="131">
        <v>0.57291666666666663</v>
      </c>
      <c r="J139" s="131">
        <v>0.26041666666666669</v>
      </c>
      <c r="K139" s="131">
        <v>0.57291666666666663</v>
      </c>
      <c r="L139" s="131">
        <v>0.26041666666666669</v>
      </c>
      <c r="M139" s="131">
        <v>0.57291666666666663</v>
      </c>
      <c r="N139" s="131">
        <v>0.26041666666666669</v>
      </c>
      <c r="O139" s="131">
        <v>0.57291666666666663</v>
      </c>
      <c r="P139" s="131">
        <v>0.26041666666666669</v>
      </c>
      <c r="Q139" s="131">
        <v>0.57291666666666663</v>
      </c>
      <c r="R139" s="131">
        <v>0.26041666666666669</v>
      </c>
      <c r="S139" s="131">
        <v>0.57291666666666663</v>
      </c>
      <c r="T139" s="131">
        <v>0.26041666666666669</v>
      </c>
      <c r="U139" s="131">
        <v>0.57291666666666663</v>
      </c>
      <c r="V139" s="131">
        <v>0.26041666666666669</v>
      </c>
      <c r="W139" s="131">
        <v>0.57291666666666663</v>
      </c>
      <c r="X139" s="131">
        <v>0.26041666666666669</v>
      </c>
      <c r="Y139" s="131">
        <v>0.57291666666666663</v>
      </c>
      <c r="Z139" s="131">
        <v>0.26041666666666669</v>
      </c>
      <c r="AA139" s="131">
        <v>0.57291666666666663</v>
      </c>
      <c r="AB139" s="131">
        <v>0.26041666666666669</v>
      </c>
      <c r="AC139" s="131">
        <v>0.57291666666666663</v>
      </c>
      <c r="AD139" s="131">
        <v>0.26041666666666669</v>
      </c>
      <c r="AE139" s="131">
        <v>0.57291666666666663</v>
      </c>
      <c r="AF139" s="131">
        <v>0.26041666666666669</v>
      </c>
      <c r="AG139" s="131">
        <v>0.57291666666666663</v>
      </c>
      <c r="AH139" s="131">
        <v>0.26041666666666669</v>
      </c>
      <c r="AI139" s="131">
        <v>0.57291666666666663</v>
      </c>
      <c r="AJ139" s="131">
        <v>0.26041666666666669</v>
      </c>
      <c r="AK139" s="131">
        <v>0.57291666666666663</v>
      </c>
      <c r="AL139" s="131">
        <v>0.26041666666666669</v>
      </c>
      <c r="AM139" s="131">
        <v>0.57291666666666663</v>
      </c>
      <c r="AN139" s="131">
        <v>0.26041666666666669</v>
      </c>
      <c r="AO139" s="131">
        <v>0.57291666666666663</v>
      </c>
      <c r="AP139" s="131">
        <v>0.26041666666666669</v>
      </c>
      <c r="AQ139" s="131">
        <v>0.57291666666666663</v>
      </c>
      <c r="AR139" s="131">
        <v>0.26041666666666669</v>
      </c>
      <c r="AS139" s="131">
        <v>0.57291666666666663</v>
      </c>
      <c r="AT139" s="131">
        <v>0.26041666666666669</v>
      </c>
      <c r="AU139" s="131">
        <v>0.57291666666666663</v>
      </c>
      <c r="AV139" s="131">
        <v>0.26041666666666669</v>
      </c>
      <c r="AW139" s="131">
        <v>0.57291666666666663</v>
      </c>
      <c r="AX139" s="131">
        <v>0.26041666666666669</v>
      </c>
      <c r="AY139" s="131">
        <v>0.57291666666666663</v>
      </c>
      <c r="AZ139" s="131">
        <v>0.26041666666666669</v>
      </c>
      <c r="BA139" s="131">
        <v>0.57291666666666663</v>
      </c>
      <c r="BB139" s="130"/>
      <c r="BC139" s="130"/>
      <c r="BD139" s="130"/>
      <c r="BE139" s="130"/>
      <c r="BF139" s="130"/>
      <c r="BG139" s="130"/>
      <c r="BH139" s="130"/>
      <c r="BI139" s="130"/>
      <c r="BJ139" s="132" t="s">
        <v>681</v>
      </c>
      <c r="BK139" s="132">
        <v>351</v>
      </c>
      <c r="BL139" s="132">
        <v>26</v>
      </c>
    </row>
    <row r="140" spans="1:64" x14ac:dyDescent="0.25">
      <c r="A140" s="130">
        <v>4</v>
      </c>
      <c r="B140" s="131">
        <v>0.56597222222222221</v>
      </c>
      <c r="C140" s="131">
        <v>0.29166666666666669</v>
      </c>
      <c r="D140" s="131">
        <v>0.56597222222222221</v>
      </c>
      <c r="E140" s="131">
        <v>0.29166666666666669</v>
      </c>
      <c r="F140" s="131">
        <v>0.56597222222222221</v>
      </c>
      <c r="G140" s="131">
        <v>0.29166666666666669</v>
      </c>
      <c r="H140" s="131">
        <v>0.56597222222222221</v>
      </c>
      <c r="I140" s="131">
        <v>0.29166666666666669</v>
      </c>
      <c r="J140" s="131">
        <v>0.56597222222222221</v>
      </c>
      <c r="K140" s="131">
        <v>0.29166666666666669</v>
      </c>
      <c r="L140" s="131">
        <v>0.56597222222222221</v>
      </c>
      <c r="M140" s="131">
        <v>0.29166666666666669</v>
      </c>
      <c r="N140" s="131">
        <v>0.56597222222222221</v>
      </c>
      <c r="O140" s="131">
        <v>0.29166666666666669</v>
      </c>
      <c r="P140" s="131">
        <v>0.56597222222222221</v>
      </c>
      <c r="Q140" s="131">
        <v>0.29166666666666669</v>
      </c>
      <c r="R140" s="131">
        <v>0.56597222222222221</v>
      </c>
      <c r="S140" s="131">
        <v>0.29166666666666669</v>
      </c>
      <c r="T140" s="131">
        <v>0.56597222222222221</v>
      </c>
      <c r="U140" s="131">
        <v>0.29166666666666669</v>
      </c>
      <c r="V140" s="131">
        <v>0.56597222222222221</v>
      </c>
      <c r="W140" s="131">
        <v>0.29166666666666669</v>
      </c>
      <c r="X140" s="131">
        <v>0.56597222222222221</v>
      </c>
      <c r="Y140" s="131">
        <v>0.29166666666666669</v>
      </c>
      <c r="Z140" s="131">
        <v>0.56597222222222221</v>
      </c>
      <c r="AA140" s="131">
        <v>0.29166666666666669</v>
      </c>
      <c r="AB140" s="131">
        <v>0.56597222222222221</v>
      </c>
      <c r="AC140" s="131">
        <v>0.29166666666666669</v>
      </c>
      <c r="AD140" s="131">
        <v>0.56597222222222221</v>
      </c>
      <c r="AE140" s="131">
        <v>0.29166666666666669</v>
      </c>
      <c r="AF140" s="131">
        <v>0.56597222222222221</v>
      </c>
      <c r="AG140" s="131">
        <v>0.29166666666666669</v>
      </c>
      <c r="AH140" s="131">
        <v>0.56597222222222221</v>
      </c>
      <c r="AI140" s="131">
        <v>0.29166666666666669</v>
      </c>
      <c r="AJ140" s="131">
        <v>0.56597222222222221</v>
      </c>
      <c r="AK140" s="131">
        <v>0.29166666666666669</v>
      </c>
      <c r="AL140" s="131">
        <v>0.56597222222222221</v>
      </c>
      <c r="AM140" s="131">
        <v>0.29166666666666669</v>
      </c>
      <c r="AN140" s="131">
        <v>0.56597222222222221</v>
      </c>
      <c r="AO140" s="131">
        <v>0.29166666666666669</v>
      </c>
      <c r="AP140" s="131">
        <v>0.56597222222222221</v>
      </c>
      <c r="AQ140" s="131">
        <v>0.29166666666666669</v>
      </c>
      <c r="AR140" s="131">
        <v>0.56597222222222221</v>
      </c>
      <c r="AS140" s="131">
        <v>0.29166666666666669</v>
      </c>
      <c r="AT140" s="131">
        <v>0.56597222222222221</v>
      </c>
      <c r="AU140" s="131">
        <v>0.29166666666666669</v>
      </c>
      <c r="AV140" s="131">
        <v>0.56597222222222221</v>
      </c>
      <c r="AW140" s="131">
        <v>0.29166666666666669</v>
      </c>
      <c r="AX140" s="131">
        <v>0.56597222222222221</v>
      </c>
      <c r="AY140" s="131">
        <v>0.29166666666666669</v>
      </c>
      <c r="AZ140" s="131">
        <v>0.56597222222222221</v>
      </c>
      <c r="BA140" s="131">
        <v>0.29166666666666669</v>
      </c>
      <c r="BB140" s="130"/>
      <c r="BC140" s="130"/>
      <c r="BD140" s="130"/>
      <c r="BE140" s="130"/>
      <c r="BF140" s="130"/>
      <c r="BG140" s="130"/>
      <c r="BH140" s="130"/>
      <c r="BI140" s="130"/>
      <c r="BJ140" s="132" t="s">
        <v>691</v>
      </c>
      <c r="BK140" s="132">
        <v>1833</v>
      </c>
      <c r="BL140" s="132">
        <v>26</v>
      </c>
    </row>
    <row r="141" spans="1:64" x14ac:dyDescent="0.25">
      <c r="A141" s="57"/>
      <c r="B141" s="58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6"/>
      <c r="BK141" s="6"/>
      <c r="BL141" s="6"/>
    </row>
    <row r="142" spans="1:64" x14ac:dyDescent="0.25">
      <c r="A142" s="64"/>
      <c r="B142" s="198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  <c r="AO142" s="64"/>
      <c r="AP142" s="64"/>
      <c r="AQ142" s="64"/>
      <c r="AR142" s="64"/>
      <c r="AS142" s="64"/>
      <c r="AT142" s="64"/>
      <c r="AU142" s="64"/>
      <c r="AV142" s="64"/>
      <c r="AW142" s="64"/>
      <c r="AX142" s="64"/>
      <c r="AY142" s="64"/>
      <c r="AZ142" s="64"/>
      <c r="BA142" s="64"/>
      <c r="BB142" s="64"/>
      <c r="BC142" s="64"/>
      <c r="BD142" s="64"/>
      <c r="BE142" s="64"/>
      <c r="BF142" s="64"/>
      <c r="BG142" s="64"/>
      <c r="BH142" s="64"/>
      <c r="BI142" s="64"/>
      <c r="BJ142" s="6"/>
      <c r="BK142" s="6"/>
      <c r="BL142" s="6"/>
    </row>
    <row r="143" spans="1:64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</row>
    <row r="144" spans="1:64" ht="16.5" x14ac:dyDescent="0.25">
      <c r="A144" s="67" t="str">
        <f>"- Tên tuyến:"&amp;VLOOKUP(D146,Quyhoach!$B$8:$J$257,2,0)&amp;"-"&amp;VLOOKUP(D146,Quyhoach!$B$8:$J$257,3,0)</f>
        <v>- Tên tuyến:Quảng Bình-Thừa Thiên Huế</v>
      </c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</row>
    <row r="145" spans="1:64" ht="16.5" x14ac:dyDescent="0.25">
      <c r="A145" s="68" t="str">
        <f>"- Bến xe đi:"&amp;VLOOKUP(D146,Quyhoach!$B$8:$J$257,4,0)&amp;";                 Bến xe đến: "&amp;VLOOKUP(D146,Quyhoach!$B$8:$J$257,5,0)</f>
        <v>- Bến xe đi:Quy Đạt;                 Bến xe đến: Phía Bắc Huế</v>
      </c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</row>
    <row r="146" spans="1:64" ht="16.5" x14ac:dyDescent="0.25">
      <c r="A146" s="67" t="s">
        <v>677</v>
      </c>
      <c r="B146" s="6"/>
      <c r="C146" s="6"/>
      <c r="D146" s="6" t="s">
        <v>159</v>
      </c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</row>
    <row r="147" spans="1:64" ht="16.5" x14ac:dyDescent="0.25">
      <c r="A147" s="67" t="str">
        <f>"- Hành trình tuyến:"&amp;VLOOKUP(D146,Quyhoach!$B$8:$J$257,6,0)</f>
        <v>- Hành trình tuyến:BX Quy Đạt - QL1 - BX Phía Bắc (An Hòa) &lt;A&gt;</v>
      </c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</row>
    <row r="148" spans="1:64" ht="16.5" x14ac:dyDescent="0.25">
      <c r="A148" s="67" t="str">
        <f>"- Cự ly tuyến:"&amp;VLOOKUP(D146,Quyhoach!$B$8:$J$257,7,0)&amp;"km"</f>
        <v>- Cự ly tuyến:203km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</row>
    <row r="149" spans="1:64" ht="16.5" x14ac:dyDescent="0.25">
      <c r="A149" s="67" t="str">
        <f>"- Tổng số chuyến xe/ngày/tháng: "&amp;VLOOKUP(D146,Quyhoach!$B$8:$J$257,8,0)</f>
        <v>- Tổng số chuyến xe/ngày/tháng: 210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</row>
    <row r="150" spans="1:64" ht="18.75" x14ac:dyDescent="0.25">
      <c r="A150" s="70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</row>
    <row r="151" spans="1:64" x14ac:dyDescent="0.25">
      <c r="A151" s="301" t="s">
        <v>637</v>
      </c>
      <c r="B151" s="71" t="s">
        <v>638</v>
      </c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6"/>
      <c r="BK151" s="6"/>
      <c r="BL151" s="6"/>
    </row>
    <row r="152" spans="1:64" ht="15.75" customHeight="1" x14ac:dyDescent="0.25">
      <c r="A152" s="302"/>
      <c r="B152" s="300" t="s">
        <v>639</v>
      </c>
      <c r="C152" s="300"/>
      <c r="D152" s="300" t="s">
        <v>640</v>
      </c>
      <c r="E152" s="300"/>
      <c r="F152" s="300" t="s">
        <v>641</v>
      </c>
      <c r="G152" s="300"/>
      <c r="H152" s="300" t="s">
        <v>642</v>
      </c>
      <c r="I152" s="300"/>
      <c r="J152" s="300" t="s">
        <v>651</v>
      </c>
      <c r="K152" s="300"/>
      <c r="L152" s="300" t="s">
        <v>652</v>
      </c>
      <c r="M152" s="300"/>
      <c r="N152" s="300" t="s">
        <v>653</v>
      </c>
      <c r="O152" s="300"/>
      <c r="P152" s="300" t="s">
        <v>654</v>
      </c>
      <c r="Q152" s="300"/>
      <c r="R152" s="300" t="s">
        <v>655</v>
      </c>
      <c r="S152" s="300"/>
      <c r="T152" s="300" t="s">
        <v>656</v>
      </c>
      <c r="U152" s="300"/>
      <c r="V152" s="300" t="s">
        <v>657</v>
      </c>
      <c r="W152" s="300"/>
      <c r="X152" s="300" t="s">
        <v>658</v>
      </c>
      <c r="Y152" s="300"/>
      <c r="Z152" s="300" t="s">
        <v>659</v>
      </c>
      <c r="AA152" s="300"/>
      <c r="AB152" s="300" t="s">
        <v>660</v>
      </c>
      <c r="AC152" s="300"/>
      <c r="AD152" s="300" t="s">
        <v>661</v>
      </c>
      <c r="AE152" s="300"/>
      <c r="AF152" s="300" t="s">
        <v>662</v>
      </c>
      <c r="AG152" s="300"/>
      <c r="AH152" s="300" t="s">
        <v>663</v>
      </c>
      <c r="AI152" s="300"/>
      <c r="AJ152" s="300" t="s">
        <v>664</v>
      </c>
      <c r="AK152" s="300"/>
      <c r="AL152" s="300" t="s">
        <v>665</v>
      </c>
      <c r="AM152" s="300"/>
      <c r="AN152" s="300" t="s">
        <v>666</v>
      </c>
      <c r="AO152" s="300"/>
      <c r="AP152" s="300" t="s">
        <v>667</v>
      </c>
      <c r="AQ152" s="300"/>
      <c r="AR152" s="300" t="s">
        <v>668</v>
      </c>
      <c r="AS152" s="300"/>
      <c r="AT152" s="300" t="s">
        <v>669</v>
      </c>
      <c r="AU152" s="300"/>
      <c r="AV152" s="300" t="s">
        <v>670</v>
      </c>
      <c r="AW152" s="300"/>
      <c r="AX152" s="300" t="s">
        <v>671</v>
      </c>
      <c r="AY152" s="300"/>
      <c r="AZ152" s="300" t="s">
        <v>672</v>
      </c>
      <c r="BA152" s="300"/>
      <c r="BB152" s="300" t="s">
        <v>673</v>
      </c>
      <c r="BC152" s="300"/>
      <c r="BD152" s="300" t="s">
        <v>674</v>
      </c>
      <c r="BE152" s="300"/>
      <c r="BF152" s="300" t="s">
        <v>675</v>
      </c>
      <c r="BG152" s="300"/>
      <c r="BH152" s="300" t="s">
        <v>676</v>
      </c>
      <c r="BI152" s="300"/>
      <c r="BJ152" s="6"/>
      <c r="BK152" s="6"/>
      <c r="BL152" s="6"/>
    </row>
    <row r="153" spans="1:64" ht="28.5" x14ac:dyDescent="0.25">
      <c r="A153" s="303"/>
      <c r="B153" s="169" t="s">
        <v>650</v>
      </c>
      <c r="C153" s="169" t="s">
        <v>644</v>
      </c>
      <c r="D153" s="169" t="s">
        <v>650</v>
      </c>
      <c r="E153" s="169" t="s">
        <v>644</v>
      </c>
      <c r="F153" s="169" t="s">
        <v>650</v>
      </c>
      <c r="G153" s="169" t="s">
        <v>644</v>
      </c>
      <c r="H153" s="169" t="s">
        <v>650</v>
      </c>
      <c r="I153" s="169" t="s">
        <v>644</v>
      </c>
      <c r="J153" s="169" t="s">
        <v>650</v>
      </c>
      <c r="K153" s="169" t="s">
        <v>644</v>
      </c>
      <c r="L153" s="169" t="s">
        <v>650</v>
      </c>
      <c r="M153" s="169" t="s">
        <v>644</v>
      </c>
      <c r="N153" s="169" t="s">
        <v>650</v>
      </c>
      <c r="O153" s="169" t="s">
        <v>644</v>
      </c>
      <c r="P153" s="169" t="s">
        <v>650</v>
      </c>
      <c r="Q153" s="169" t="s">
        <v>644</v>
      </c>
      <c r="R153" s="169" t="s">
        <v>650</v>
      </c>
      <c r="S153" s="169" t="s">
        <v>644</v>
      </c>
      <c r="T153" s="169" t="s">
        <v>650</v>
      </c>
      <c r="U153" s="169" t="s">
        <v>644</v>
      </c>
      <c r="V153" s="169" t="s">
        <v>650</v>
      </c>
      <c r="W153" s="169" t="s">
        <v>644</v>
      </c>
      <c r="X153" s="169" t="s">
        <v>650</v>
      </c>
      <c r="Y153" s="169" t="s">
        <v>644</v>
      </c>
      <c r="Z153" s="169" t="s">
        <v>650</v>
      </c>
      <c r="AA153" s="169" t="s">
        <v>644</v>
      </c>
      <c r="AB153" s="169" t="s">
        <v>650</v>
      </c>
      <c r="AC153" s="169" t="s">
        <v>644</v>
      </c>
      <c r="AD153" s="169" t="s">
        <v>650</v>
      </c>
      <c r="AE153" s="169" t="s">
        <v>644</v>
      </c>
      <c r="AF153" s="169" t="s">
        <v>650</v>
      </c>
      <c r="AG153" s="169" t="s">
        <v>644</v>
      </c>
      <c r="AH153" s="169" t="s">
        <v>650</v>
      </c>
      <c r="AI153" s="169" t="s">
        <v>644</v>
      </c>
      <c r="AJ153" s="169" t="s">
        <v>650</v>
      </c>
      <c r="AK153" s="169" t="s">
        <v>644</v>
      </c>
      <c r="AL153" s="169" t="s">
        <v>650</v>
      </c>
      <c r="AM153" s="169" t="s">
        <v>644</v>
      </c>
      <c r="AN153" s="169" t="s">
        <v>650</v>
      </c>
      <c r="AO153" s="169" t="s">
        <v>644</v>
      </c>
      <c r="AP153" s="169" t="s">
        <v>650</v>
      </c>
      <c r="AQ153" s="169" t="s">
        <v>644</v>
      </c>
      <c r="AR153" s="169" t="s">
        <v>650</v>
      </c>
      <c r="AS153" s="169" t="s">
        <v>644</v>
      </c>
      <c r="AT153" s="169" t="s">
        <v>650</v>
      </c>
      <c r="AU153" s="169" t="s">
        <v>644</v>
      </c>
      <c r="AV153" s="169" t="s">
        <v>650</v>
      </c>
      <c r="AW153" s="169" t="s">
        <v>644</v>
      </c>
      <c r="AX153" s="169" t="s">
        <v>650</v>
      </c>
      <c r="AY153" s="169" t="s">
        <v>644</v>
      </c>
      <c r="AZ153" s="169" t="s">
        <v>650</v>
      </c>
      <c r="BA153" s="169" t="s">
        <v>644</v>
      </c>
      <c r="BB153" s="169" t="s">
        <v>650</v>
      </c>
      <c r="BC153" s="169" t="s">
        <v>644</v>
      </c>
      <c r="BD153" s="169" t="s">
        <v>650</v>
      </c>
      <c r="BE153" s="169" t="s">
        <v>644</v>
      </c>
      <c r="BF153" s="169" t="s">
        <v>650</v>
      </c>
      <c r="BG153" s="169" t="s">
        <v>644</v>
      </c>
      <c r="BH153" s="169" t="s">
        <v>650</v>
      </c>
      <c r="BI153" s="169" t="s">
        <v>644</v>
      </c>
      <c r="BJ153" s="169" t="s">
        <v>682</v>
      </c>
      <c r="BK153" s="169" t="s">
        <v>683</v>
      </c>
      <c r="BL153" s="169" t="s">
        <v>684</v>
      </c>
    </row>
    <row r="154" spans="1:64" x14ac:dyDescent="0.25">
      <c r="A154" s="127">
        <v>1</v>
      </c>
      <c r="B154" s="128">
        <v>0.16666666666666666</v>
      </c>
      <c r="C154" s="128">
        <v>0.51736111111111105</v>
      </c>
      <c r="D154" s="128">
        <v>0.16666666666666666</v>
      </c>
      <c r="E154" s="128">
        <v>0.51736111111111105</v>
      </c>
      <c r="F154" s="128">
        <v>0.16666666666666666</v>
      </c>
      <c r="G154" s="128">
        <v>0.51736111111111105</v>
      </c>
      <c r="H154" s="128">
        <v>0.16666666666666666</v>
      </c>
      <c r="I154" s="128">
        <v>0.51736111111111105</v>
      </c>
      <c r="J154" s="128">
        <v>0.16666666666666666</v>
      </c>
      <c r="K154" s="128">
        <v>0.51736111111111105</v>
      </c>
      <c r="L154" s="128">
        <v>0.16666666666666666</v>
      </c>
      <c r="M154" s="128">
        <v>0.51736111111111105</v>
      </c>
      <c r="N154" s="128">
        <v>0.16666666666666666</v>
      </c>
      <c r="O154" s="128">
        <v>0.51736111111111105</v>
      </c>
      <c r="P154" s="128">
        <v>0.16666666666666666</v>
      </c>
      <c r="Q154" s="128">
        <v>0.51736111111111105</v>
      </c>
      <c r="R154" s="128">
        <v>0.16666666666666666</v>
      </c>
      <c r="S154" s="128">
        <v>0.51736111111111105</v>
      </c>
      <c r="T154" s="128">
        <v>0.16666666666666666</v>
      </c>
      <c r="U154" s="128">
        <v>0.51736111111111105</v>
      </c>
      <c r="V154" s="128">
        <v>0.16666666666666666</v>
      </c>
      <c r="W154" s="128">
        <v>0.51736111111111105</v>
      </c>
      <c r="X154" s="128">
        <v>0.16666666666666666</v>
      </c>
      <c r="Y154" s="128">
        <v>0.51736111111111105</v>
      </c>
      <c r="Z154" s="128">
        <v>0.16666666666666666</v>
      </c>
      <c r="AA154" s="128">
        <v>0.51736111111111105</v>
      </c>
      <c r="AB154" s="128">
        <v>0.16666666666666666</v>
      </c>
      <c r="AC154" s="128">
        <v>0.51736111111111105</v>
      </c>
      <c r="AD154" s="128">
        <v>0.16666666666666666</v>
      </c>
      <c r="AE154" s="128">
        <v>0.51736111111111105</v>
      </c>
      <c r="AF154" s="128">
        <v>0.16666666666666666</v>
      </c>
      <c r="AG154" s="128">
        <v>0.51736111111111105</v>
      </c>
      <c r="AH154" s="128">
        <v>0.16666666666666666</v>
      </c>
      <c r="AI154" s="128">
        <v>0.51736111111111105</v>
      </c>
      <c r="AJ154" s="128">
        <v>0.16666666666666666</v>
      </c>
      <c r="AK154" s="128">
        <v>0.51736111111111105</v>
      </c>
      <c r="AL154" s="128">
        <v>0.16666666666666666</v>
      </c>
      <c r="AM154" s="128">
        <v>0.51736111111111105</v>
      </c>
      <c r="AN154" s="128">
        <v>0.16666666666666666</v>
      </c>
      <c r="AO154" s="128">
        <v>0.51736111111111105</v>
      </c>
      <c r="AP154" s="128">
        <v>0.16666666666666666</v>
      </c>
      <c r="AQ154" s="128">
        <v>0.51736111111111105</v>
      </c>
      <c r="AR154" s="128">
        <v>0.16666666666666666</v>
      </c>
      <c r="AS154" s="128">
        <v>0.51736111111111105</v>
      </c>
      <c r="AT154" s="128">
        <v>0.16666666666666666</v>
      </c>
      <c r="AU154" s="128">
        <v>0.51736111111111105</v>
      </c>
      <c r="AV154" s="128">
        <v>0.16666666666666666</v>
      </c>
      <c r="AW154" s="128">
        <v>0.51736111111111105</v>
      </c>
      <c r="AX154" s="128">
        <v>0.16666666666666666</v>
      </c>
      <c r="AY154" s="128">
        <v>0.51736111111111105</v>
      </c>
      <c r="AZ154" s="128">
        <v>0.16666666666666666</v>
      </c>
      <c r="BA154" s="128">
        <v>0.51736111111111105</v>
      </c>
      <c r="BB154" s="127"/>
      <c r="BC154" s="127"/>
      <c r="BD154" s="127"/>
      <c r="BE154" s="127"/>
      <c r="BF154" s="127"/>
      <c r="BG154" s="127"/>
      <c r="BH154" s="127"/>
      <c r="BI154" s="127"/>
      <c r="BJ154" s="132" t="s">
        <v>697</v>
      </c>
      <c r="BK154" s="132">
        <v>1884</v>
      </c>
      <c r="BL154" s="132">
        <v>26</v>
      </c>
    </row>
    <row r="155" spans="1:64" x14ac:dyDescent="0.25">
      <c r="A155" s="130">
        <v>2</v>
      </c>
      <c r="B155" s="131">
        <v>0.19791666666666666</v>
      </c>
      <c r="C155" s="131">
        <v>0.45833333333333331</v>
      </c>
      <c r="D155" s="131">
        <v>0.19791666666666666</v>
      </c>
      <c r="E155" s="131">
        <v>0.45833333333333331</v>
      </c>
      <c r="F155" s="131">
        <v>0.19791666666666666</v>
      </c>
      <c r="G155" s="131">
        <v>0.45833333333333331</v>
      </c>
      <c r="H155" s="131">
        <v>0.19791666666666666</v>
      </c>
      <c r="I155" s="131">
        <v>0.45833333333333331</v>
      </c>
      <c r="J155" s="131">
        <v>0.19791666666666666</v>
      </c>
      <c r="K155" s="131">
        <v>0.45833333333333331</v>
      </c>
      <c r="L155" s="131">
        <v>0.19791666666666666</v>
      </c>
      <c r="M155" s="131">
        <v>0.45833333333333331</v>
      </c>
      <c r="N155" s="131">
        <v>0.19791666666666666</v>
      </c>
      <c r="O155" s="131">
        <v>0.45833333333333331</v>
      </c>
      <c r="P155" s="131">
        <v>0.19791666666666666</v>
      </c>
      <c r="Q155" s="131">
        <v>0.45833333333333331</v>
      </c>
      <c r="R155" s="131">
        <v>0.19791666666666666</v>
      </c>
      <c r="S155" s="131">
        <v>0.45833333333333331</v>
      </c>
      <c r="T155" s="131">
        <v>0.19791666666666666</v>
      </c>
      <c r="U155" s="131">
        <v>0.45833333333333331</v>
      </c>
      <c r="V155" s="131">
        <v>0.19791666666666666</v>
      </c>
      <c r="W155" s="131">
        <v>0.45833333333333331</v>
      </c>
      <c r="X155" s="131">
        <v>0.19791666666666666</v>
      </c>
      <c r="Y155" s="131">
        <v>0.45833333333333331</v>
      </c>
      <c r="Z155" s="131">
        <v>0.19791666666666666</v>
      </c>
      <c r="AA155" s="131">
        <v>0.45833333333333331</v>
      </c>
      <c r="AB155" s="131">
        <v>0.19791666666666666</v>
      </c>
      <c r="AC155" s="131">
        <v>0.45833333333333331</v>
      </c>
      <c r="AD155" s="131">
        <v>0.19791666666666666</v>
      </c>
      <c r="AE155" s="131">
        <v>0.45833333333333331</v>
      </c>
      <c r="AF155" s="131">
        <v>0.19791666666666666</v>
      </c>
      <c r="AG155" s="131">
        <v>0.45833333333333331</v>
      </c>
      <c r="AH155" s="131">
        <v>0.19791666666666666</v>
      </c>
      <c r="AI155" s="131">
        <v>0.45833333333333331</v>
      </c>
      <c r="AJ155" s="131">
        <v>0.19791666666666666</v>
      </c>
      <c r="AK155" s="131">
        <v>0.45833333333333331</v>
      </c>
      <c r="AL155" s="131">
        <v>0.19791666666666666</v>
      </c>
      <c r="AM155" s="131">
        <v>0.45833333333333331</v>
      </c>
      <c r="AN155" s="131">
        <v>0.19791666666666666</v>
      </c>
      <c r="AO155" s="131">
        <v>0.45833333333333331</v>
      </c>
      <c r="AP155" s="131">
        <v>0.19791666666666666</v>
      </c>
      <c r="AQ155" s="131">
        <v>0.45833333333333331</v>
      </c>
      <c r="AR155" s="131">
        <v>0.19791666666666666</v>
      </c>
      <c r="AS155" s="131">
        <v>0.45833333333333331</v>
      </c>
      <c r="AT155" s="131">
        <v>0.19791666666666666</v>
      </c>
      <c r="AU155" s="131">
        <v>0.45833333333333331</v>
      </c>
      <c r="AV155" s="131">
        <v>0.19791666666666666</v>
      </c>
      <c r="AW155" s="131">
        <v>0.45833333333333331</v>
      </c>
      <c r="AX155" s="131">
        <v>0.19791666666666666</v>
      </c>
      <c r="AY155" s="131">
        <v>0.45833333333333331</v>
      </c>
      <c r="AZ155" s="131">
        <v>0.19791666666666666</v>
      </c>
      <c r="BA155" s="131">
        <v>0.45833333333333331</v>
      </c>
      <c r="BB155" s="130"/>
      <c r="BC155" s="130"/>
      <c r="BD155" s="130"/>
      <c r="BE155" s="130"/>
      <c r="BF155" s="130"/>
      <c r="BG155" s="130"/>
      <c r="BH155" s="130"/>
      <c r="BI155" s="130"/>
      <c r="BJ155" s="132" t="s">
        <v>681</v>
      </c>
      <c r="BK155" s="132">
        <v>1195</v>
      </c>
      <c r="BL155" s="132">
        <v>26</v>
      </c>
    </row>
    <row r="156" spans="1:64" x14ac:dyDescent="0.25">
      <c r="A156" s="130">
        <v>3</v>
      </c>
      <c r="B156" s="131">
        <v>0.20833333333333334</v>
      </c>
      <c r="C156" s="131">
        <v>0.55208333333333337</v>
      </c>
      <c r="D156" s="131">
        <v>0.20833333333333334</v>
      </c>
      <c r="E156" s="131">
        <v>0.55208333333333337</v>
      </c>
      <c r="F156" s="131">
        <v>0.20833333333333334</v>
      </c>
      <c r="G156" s="131">
        <v>0.55208333333333337</v>
      </c>
      <c r="H156" s="131">
        <v>0.20833333333333334</v>
      </c>
      <c r="I156" s="131">
        <v>0.55208333333333337</v>
      </c>
      <c r="J156" s="131">
        <v>0.20833333333333334</v>
      </c>
      <c r="K156" s="131">
        <v>0.55208333333333337</v>
      </c>
      <c r="L156" s="131">
        <v>0.20833333333333334</v>
      </c>
      <c r="M156" s="131">
        <v>0.55208333333333337</v>
      </c>
      <c r="N156" s="131">
        <v>0.20833333333333334</v>
      </c>
      <c r="O156" s="131">
        <v>0.55208333333333337</v>
      </c>
      <c r="P156" s="131">
        <v>0.20833333333333334</v>
      </c>
      <c r="Q156" s="131">
        <v>0.55208333333333337</v>
      </c>
      <c r="R156" s="131">
        <v>0.20833333333333334</v>
      </c>
      <c r="S156" s="131">
        <v>0.55208333333333337</v>
      </c>
      <c r="T156" s="131">
        <v>0.20833333333333334</v>
      </c>
      <c r="U156" s="131">
        <v>0.55208333333333337</v>
      </c>
      <c r="V156" s="131">
        <v>0.20833333333333334</v>
      </c>
      <c r="W156" s="131">
        <v>0.55208333333333337</v>
      </c>
      <c r="X156" s="131">
        <v>0.20833333333333334</v>
      </c>
      <c r="Y156" s="131">
        <v>0.55208333333333337</v>
      </c>
      <c r="Z156" s="131">
        <v>0.20833333333333334</v>
      </c>
      <c r="AA156" s="131">
        <v>0.55208333333333337</v>
      </c>
      <c r="AB156" s="131">
        <v>0.20833333333333334</v>
      </c>
      <c r="AC156" s="131">
        <v>0.55208333333333337</v>
      </c>
      <c r="AD156" s="131">
        <v>0.20833333333333334</v>
      </c>
      <c r="AE156" s="131">
        <v>0.55208333333333337</v>
      </c>
      <c r="AF156" s="131">
        <v>0.20833333333333334</v>
      </c>
      <c r="AG156" s="131">
        <v>0.55208333333333337</v>
      </c>
      <c r="AH156" s="131">
        <v>0.20833333333333334</v>
      </c>
      <c r="AI156" s="131">
        <v>0.55208333333333337</v>
      </c>
      <c r="AJ156" s="131">
        <v>0.20833333333333334</v>
      </c>
      <c r="AK156" s="131">
        <v>0.55208333333333337</v>
      </c>
      <c r="AL156" s="131">
        <v>0.20833333333333334</v>
      </c>
      <c r="AM156" s="131">
        <v>0.55208333333333337</v>
      </c>
      <c r="AN156" s="131">
        <v>0.20833333333333334</v>
      </c>
      <c r="AO156" s="131">
        <v>0.55208333333333337</v>
      </c>
      <c r="AP156" s="131">
        <v>0.20833333333333334</v>
      </c>
      <c r="AQ156" s="131">
        <v>0.55208333333333337</v>
      </c>
      <c r="AR156" s="131">
        <v>0.20833333333333334</v>
      </c>
      <c r="AS156" s="131">
        <v>0.55208333333333337</v>
      </c>
      <c r="AT156" s="131">
        <v>0.20833333333333334</v>
      </c>
      <c r="AU156" s="131">
        <v>0.55208333333333337</v>
      </c>
      <c r="AV156" s="131">
        <v>0.20833333333333334</v>
      </c>
      <c r="AW156" s="131">
        <v>0.55208333333333337</v>
      </c>
      <c r="AX156" s="131">
        <v>0.20833333333333334</v>
      </c>
      <c r="AY156" s="131">
        <v>0.55208333333333337</v>
      </c>
      <c r="AZ156" s="131">
        <v>0.20833333333333334</v>
      </c>
      <c r="BA156" s="131">
        <v>0.55208333333333337</v>
      </c>
      <c r="BB156" s="130"/>
      <c r="BC156" s="130"/>
      <c r="BD156" s="130"/>
      <c r="BE156" s="130"/>
      <c r="BF156" s="130"/>
      <c r="BG156" s="130"/>
      <c r="BH156" s="130"/>
      <c r="BI156" s="130"/>
      <c r="BJ156" s="132" t="s">
        <v>693</v>
      </c>
      <c r="BK156" s="132">
        <v>927</v>
      </c>
      <c r="BL156" s="132">
        <v>26</v>
      </c>
    </row>
    <row r="157" spans="1:64" s="237" customFormat="1" x14ac:dyDescent="0.25">
      <c r="A157" s="233"/>
      <c r="B157" s="235">
        <v>0.22916666666666666</v>
      </c>
      <c r="C157" s="235">
        <v>0.53125</v>
      </c>
      <c r="D157" s="235">
        <v>0.22916666666666666</v>
      </c>
      <c r="E157" s="235">
        <v>0.53125</v>
      </c>
      <c r="F157" s="235">
        <v>0.22916666666666666</v>
      </c>
      <c r="G157" s="235">
        <v>0.53125</v>
      </c>
      <c r="H157" s="235">
        <v>0.22916666666666666</v>
      </c>
      <c r="I157" s="235">
        <v>0.53125</v>
      </c>
      <c r="J157" s="235">
        <v>0.22916666666666666</v>
      </c>
      <c r="K157" s="235">
        <v>0.53125</v>
      </c>
      <c r="L157" s="235">
        <v>0.22916666666666666</v>
      </c>
      <c r="M157" s="235">
        <v>0.53125</v>
      </c>
      <c r="N157" s="235">
        <v>0.22916666666666666</v>
      </c>
      <c r="O157" s="235">
        <v>0.53125</v>
      </c>
      <c r="P157" s="235">
        <v>0.22916666666666666</v>
      </c>
      <c r="Q157" s="235">
        <v>0.53125</v>
      </c>
      <c r="R157" s="235">
        <v>0.22916666666666666</v>
      </c>
      <c r="S157" s="235">
        <v>0.53125</v>
      </c>
      <c r="T157" s="235">
        <v>0.22916666666666666</v>
      </c>
      <c r="U157" s="235">
        <v>0.53125</v>
      </c>
      <c r="V157" s="235">
        <v>0.22916666666666666</v>
      </c>
      <c r="W157" s="235">
        <v>0.53125</v>
      </c>
      <c r="X157" s="235">
        <v>0.22916666666666666</v>
      </c>
      <c r="Y157" s="235">
        <v>0.53125</v>
      </c>
      <c r="Z157" s="235">
        <v>0.22916666666666666</v>
      </c>
      <c r="AA157" s="235">
        <v>0.53125</v>
      </c>
      <c r="AB157" s="235">
        <v>0.22916666666666666</v>
      </c>
      <c r="AC157" s="235">
        <v>0.53125</v>
      </c>
      <c r="AD157" s="235">
        <v>0.22916666666666666</v>
      </c>
      <c r="AE157" s="235">
        <v>0.53125</v>
      </c>
      <c r="AF157" s="235">
        <v>0.22916666666666666</v>
      </c>
      <c r="AG157" s="235">
        <v>0.53125</v>
      </c>
      <c r="AH157" s="235">
        <v>0.22916666666666666</v>
      </c>
      <c r="AI157" s="235">
        <v>0.53125</v>
      </c>
      <c r="AJ157" s="235">
        <v>0.22916666666666666</v>
      </c>
      <c r="AK157" s="235">
        <v>0.53125</v>
      </c>
      <c r="AL157" s="235">
        <v>0.22916666666666666</v>
      </c>
      <c r="AM157" s="235">
        <v>0.53125</v>
      </c>
      <c r="AN157" s="235">
        <v>0.22916666666666666</v>
      </c>
      <c r="AO157" s="235">
        <v>0.53125</v>
      </c>
      <c r="AP157" s="235">
        <v>0.22916666666666666</v>
      </c>
      <c r="AQ157" s="235">
        <v>0.53125</v>
      </c>
      <c r="AR157" s="235">
        <v>0.22916666666666666</v>
      </c>
      <c r="AS157" s="235">
        <v>0.53125</v>
      </c>
      <c r="AT157" s="235">
        <v>0.22916666666666666</v>
      </c>
      <c r="AU157" s="235">
        <v>0.53125</v>
      </c>
      <c r="AV157" s="235">
        <v>0.22916666666666666</v>
      </c>
      <c r="AW157" s="235">
        <v>0.53125</v>
      </c>
      <c r="AX157" s="235">
        <v>0.22916666666666666</v>
      </c>
      <c r="AY157" s="235">
        <v>0.53125</v>
      </c>
      <c r="AZ157" s="235">
        <v>0.22916666666666666</v>
      </c>
      <c r="BA157" s="235">
        <v>0.53125</v>
      </c>
      <c r="BB157" s="233"/>
      <c r="BC157" s="233"/>
      <c r="BD157" s="233"/>
      <c r="BE157" s="233"/>
      <c r="BF157" s="233"/>
      <c r="BG157" s="233"/>
      <c r="BH157" s="233"/>
      <c r="BI157" s="233"/>
      <c r="BJ157" s="237" t="s">
        <v>681</v>
      </c>
      <c r="BL157" s="237">
        <v>26</v>
      </c>
    </row>
    <row r="158" spans="1:64" x14ac:dyDescent="0.25">
      <c r="A158" s="196"/>
      <c r="B158" s="197">
        <v>0.25</v>
      </c>
      <c r="C158" s="197"/>
      <c r="D158" s="197"/>
      <c r="E158" s="197"/>
      <c r="F158" s="197"/>
      <c r="G158" s="197"/>
      <c r="H158" s="197"/>
      <c r="I158" s="197"/>
      <c r="J158" s="197"/>
      <c r="K158" s="197"/>
      <c r="L158" s="197"/>
      <c r="M158" s="197"/>
      <c r="N158" s="197"/>
      <c r="O158" s="197"/>
      <c r="P158" s="197"/>
      <c r="Q158" s="197"/>
      <c r="R158" s="197"/>
      <c r="S158" s="197"/>
      <c r="T158" s="197"/>
      <c r="U158" s="197"/>
      <c r="V158" s="197"/>
      <c r="W158" s="197"/>
      <c r="X158" s="197"/>
      <c r="Y158" s="197"/>
      <c r="Z158" s="197"/>
      <c r="AA158" s="197"/>
      <c r="AB158" s="197"/>
      <c r="AC158" s="197"/>
      <c r="AD158" s="197"/>
      <c r="AE158" s="197"/>
      <c r="AF158" s="197"/>
      <c r="AG158" s="197"/>
      <c r="AH158" s="197"/>
      <c r="AI158" s="197"/>
      <c r="AJ158" s="197"/>
      <c r="AK158" s="197"/>
      <c r="AL158" s="197"/>
      <c r="AM158" s="197"/>
      <c r="AN158" s="197"/>
      <c r="AO158" s="197"/>
      <c r="AP158" s="197"/>
      <c r="AQ158" s="197"/>
      <c r="AR158" s="197"/>
      <c r="AS158" s="197"/>
      <c r="AT158" s="197"/>
      <c r="AU158" s="197"/>
      <c r="AV158" s="197"/>
      <c r="AW158" s="197"/>
      <c r="AX158" s="197"/>
      <c r="AY158" s="197"/>
      <c r="AZ158" s="197"/>
      <c r="BA158" s="197"/>
      <c r="BB158" s="196"/>
      <c r="BC158" s="196"/>
      <c r="BD158" s="196"/>
      <c r="BE158" s="196"/>
      <c r="BF158" s="196"/>
      <c r="BG158" s="196"/>
      <c r="BH158" s="196"/>
      <c r="BI158" s="196"/>
      <c r="BJ158" s="6"/>
      <c r="BK158" s="6"/>
      <c r="BL158" s="6"/>
    </row>
    <row r="159" spans="1:64" x14ac:dyDescent="0.25">
      <c r="A159" s="64"/>
      <c r="B159" s="198">
        <v>0.29166666666666669</v>
      </c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64"/>
      <c r="Z159" s="64"/>
      <c r="AA159" s="64"/>
      <c r="AB159" s="64"/>
      <c r="AC159" s="64"/>
      <c r="AD159" s="64"/>
      <c r="AE159" s="64"/>
      <c r="AF159" s="64"/>
      <c r="AG159" s="64"/>
      <c r="AH159" s="64"/>
      <c r="AI159" s="64"/>
      <c r="AJ159" s="64"/>
      <c r="AK159" s="64"/>
      <c r="AL159" s="64"/>
      <c r="AM159" s="64"/>
      <c r="AN159" s="64"/>
      <c r="AO159" s="64"/>
      <c r="AP159" s="64"/>
      <c r="AQ159" s="64"/>
      <c r="AR159" s="64"/>
      <c r="AS159" s="64"/>
      <c r="AT159" s="64"/>
      <c r="AU159" s="64"/>
      <c r="AV159" s="64"/>
      <c r="AW159" s="64"/>
      <c r="AX159" s="64"/>
      <c r="AY159" s="64"/>
      <c r="AZ159" s="64"/>
      <c r="BA159" s="64"/>
      <c r="BB159" s="64"/>
      <c r="BC159" s="64"/>
      <c r="BD159" s="64"/>
      <c r="BE159" s="64"/>
      <c r="BF159" s="64"/>
      <c r="BG159" s="64"/>
      <c r="BH159" s="64"/>
      <c r="BI159" s="64"/>
      <c r="BJ159" s="6"/>
      <c r="BK159" s="6"/>
      <c r="BL159" s="6"/>
    </row>
    <row r="160" spans="1:64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</row>
    <row r="161" spans="1:64" ht="16.5" x14ac:dyDescent="0.25">
      <c r="A161" s="67" t="str">
        <f>"- Tên tuyến:"&amp;VLOOKUP(D163,Quyhoach!$B$8:$J$257,2,0)&amp;"-"&amp;VLOOKUP(D163,Quyhoach!$B$8:$J$257,3,0)</f>
        <v>- Tên tuyến:Quảng Bình-Thừa Thiên Huế</v>
      </c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</row>
    <row r="162" spans="1:64" ht="16.5" x14ac:dyDescent="0.25">
      <c r="A162" s="68" t="str">
        <f>"- Bến xe đi:"&amp;VLOOKUP(D163,Quyhoach!$B$8:$J$257,4,0)&amp;";                 Bến xe đến: "&amp;VLOOKUP(D163,Quyhoach!$B$8:$J$257,5,0)</f>
        <v>- Bến xe đi:Lệ Thủy;                 Bến xe đến: Phía Bắc Huế</v>
      </c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</row>
    <row r="163" spans="1:64" ht="16.5" x14ac:dyDescent="0.25">
      <c r="A163" s="67" t="s">
        <v>677</v>
      </c>
      <c r="B163" s="6"/>
      <c r="C163" s="6"/>
      <c r="D163" s="6" t="s">
        <v>162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</row>
    <row r="164" spans="1:64" ht="16.5" x14ac:dyDescent="0.25">
      <c r="A164" s="67" t="str">
        <f>"- Hành trình tuyến:"&amp;VLOOKUP(D163,Quyhoach!$B$8:$J$257,6,0)</f>
        <v xml:space="preserve">- Hành trình tuyến:BX Lệ Thủy - QL1A - BX phía Bắc Huế &lt;A&gt;  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</row>
    <row r="165" spans="1:64" ht="16.5" x14ac:dyDescent="0.25">
      <c r="A165" s="67" t="str">
        <f>"- Cự ly tuyến:"&amp;VLOOKUP(D163,Quyhoach!$B$8:$J$257,7,0)&amp;"km"</f>
        <v>- Cự ly tuyến:203km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ht="16.5" x14ac:dyDescent="0.25">
      <c r="A166" s="67" t="str">
        <f>"- Tổng số chuyến xe/ngày/tháng: "&amp;VLOOKUP(D163,Quyhoach!$B$8:$J$257,8,0)</f>
        <v>- Tổng số chuyến xe/ngày/tháng: 450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ht="18.75" x14ac:dyDescent="0.25">
      <c r="A167" s="7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x14ac:dyDescent="0.25">
      <c r="A168" s="301" t="s">
        <v>637</v>
      </c>
      <c r="B168" s="71" t="s">
        <v>638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6"/>
      <c r="BK168" s="6"/>
      <c r="BL168" s="6"/>
    </row>
    <row r="169" spans="1:64" ht="15.75" customHeight="1" x14ac:dyDescent="0.25">
      <c r="A169" s="302"/>
      <c r="B169" s="300" t="s">
        <v>639</v>
      </c>
      <c r="C169" s="300"/>
      <c r="D169" s="300" t="s">
        <v>640</v>
      </c>
      <c r="E169" s="300"/>
      <c r="F169" s="300" t="s">
        <v>641</v>
      </c>
      <c r="G169" s="300"/>
      <c r="H169" s="300" t="s">
        <v>642</v>
      </c>
      <c r="I169" s="300"/>
      <c r="J169" s="300" t="s">
        <v>651</v>
      </c>
      <c r="K169" s="300"/>
      <c r="L169" s="300" t="s">
        <v>652</v>
      </c>
      <c r="M169" s="300"/>
      <c r="N169" s="300" t="s">
        <v>653</v>
      </c>
      <c r="O169" s="300"/>
      <c r="P169" s="300" t="s">
        <v>654</v>
      </c>
      <c r="Q169" s="300"/>
      <c r="R169" s="300" t="s">
        <v>655</v>
      </c>
      <c r="S169" s="300"/>
      <c r="T169" s="300" t="s">
        <v>656</v>
      </c>
      <c r="U169" s="300"/>
      <c r="V169" s="300" t="s">
        <v>657</v>
      </c>
      <c r="W169" s="300"/>
      <c r="X169" s="300" t="s">
        <v>658</v>
      </c>
      <c r="Y169" s="300"/>
      <c r="Z169" s="300" t="s">
        <v>659</v>
      </c>
      <c r="AA169" s="300"/>
      <c r="AB169" s="300" t="s">
        <v>660</v>
      </c>
      <c r="AC169" s="300"/>
      <c r="AD169" s="300" t="s">
        <v>661</v>
      </c>
      <c r="AE169" s="300"/>
      <c r="AF169" s="300" t="s">
        <v>662</v>
      </c>
      <c r="AG169" s="300"/>
      <c r="AH169" s="300" t="s">
        <v>663</v>
      </c>
      <c r="AI169" s="300"/>
      <c r="AJ169" s="300" t="s">
        <v>664</v>
      </c>
      <c r="AK169" s="300"/>
      <c r="AL169" s="300" t="s">
        <v>665</v>
      </c>
      <c r="AM169" s="300"/>
      <c r="AN169" s="300" t="s">
        <v>666</v>
      </c>
      <c r="AO169" s="300"/>
      <c r="AP169" s="300" t="s">
        <v>667</v>
      </c>
      <c r="AQ169" s="300"/>
      <c r="AR169" s="300" t="s">
        <v>668</v>
      </c>
      <c r="AS169" s="300"/>
      <c r="AT169" s="300" t="s">
        <v>669</v>
      </c>
      <c r="AU169" s="300"/>
      <c r="AV169" s="300" t="s">
        <v>670</v>
      </c>
      <c r="AW169" s="300"/>
      <c r="AX169" s="300" t="s">
        <v>671</v>
      </c>
      <c r="AY169" s="300"/>
      <c r="AZ169" s="300" t="s">
        <v>672</v>
      </c>
      <c r="BA169" s="300"/>
      <c r="BB169" s="300" t="s">
        <v>673</v>
      </c>
      <c r="BC169" s="300"/>
      <c r="BD169" s="300" t="s">
        <v>674</v>
      </c>
      <c r="BE169" s="300"/>
      <c r="BF169" s="300" t="s">
        <v>675</v>
      </c>
      <c r="BG169" s="300"/>
      <c r="BH169" s="300" t="s">
        <v>676</v>
      </c>
      <c r="BI169" s="300"/>
      <c r="BJ169" s="6"/>
      <c r="BK169" s="6"/>
      <c r="BL169" s="6"/>
    </row>
    <row r="170" spans="1:64" ht="28.5" x14ac:dyDescent="0.25">
      <c r="A170" s="303"/>
      <c r="B170" s="169" t="s">
        <v>650</v>
      </c>
      <c r="C170" s="169" t="s">
        <v>644</v>
      </c>
      <c r="D170" s="169" t="s">
        <v>650</v>
      </c>
      <c r="E170" s="169" t="s">
        <v>644</v>
      </c>
      <c r="F170" s="169" t="s">
        <v>650</v>
      </c>
      <c r="G170" s="169" t="s">
        <v>644</v>
      </c>
      <c r="H170" s="169" t="s">
        <v>650</v>
      </c>
      <c r="I170" s="169" t="s">
        <v>644</v>
      </c>
      <c r="J170" s="169" t="s">
        <v>650</v>
      </c>
      <c r="K170" s="169" t="s">
        <v>644</v>
      </c>
      <c r="L170" s="169" t="s">
        <v>650</v>
      </c>
      <c r="M170" s="169" t="s">
        <v>644</v>
      </c>
      <c r="N170" s="169" t="s">
        <v>650</v>
      </c>
      <c r="O170" s="169" t="s">
        <v>644</v>
      </c>
      <c r="P170" s="169" t="s">
        <v>650</v>
      </c>
      <c r="Q170" s="169" t="s">
        <v>644</v>
      </c>
      <c r="R170" s="169" t="s">
        <v>650</v>
      </c>
      <c r="S170" s="169" t="s">
        <v>644</v>
      </c>
      <c r="T170" s="169" t="s">
        <v>650</v>
      </c>
      <c r="U170" s="169" t="s">
        <v>644</v>
      </c>
      <c r="V170" s="169" t="s">
        <v>650</v>
      </c>
      <c r="W170" s="169" t="s">
        <v>644</v>
      </c>
      <c r="X170" s="169" t="s">
        <v>650</v>
      </c>
      <c r="Y170" s="169" t="s">
        <v>644</v>
      </c>
      <c r="Z170" s="169" t="s">
        <v>650</v>
      </c>
      <c r="AA170" s="169" t="s">
        <v>644</v>
      </c>
      <c r="AB170" s="169" t="s">
        <v>650</v>
      </c>
      <c r="AC170" s="169" t="s">
        <v>644</v>
      </c>
      <c r="AD170" s="169" t="s">
        <v>650</v>
      </c>
      <c r="AE170" s="169" t="s">
        <v>644</v>
      </c>
      <c r="AF170" s="169" t="s">
        <v>650</v>
      </c>
      <c r="AG170" s="169" t="s">
        <v>644</v>
      </c>
      <c r="AH170" s="169" t="s">
        <v>650</v>
      </c>
      <c r="AI170" s="169" t="s">
        <v>644</v>
      </c>
      <c r="AJ170" s="169" t="s">
        <v>650</v>
      </c>
      <c r="AK170" s="169" t="s">
        <v>644</v>
      </c>
      <c r="AL170" s="169" t="s">
        <v>650</v>
      </c>
      <c r="AM170" s="169" t="s">
        <v>644</v>
      </c>
      <c r="AN170" s="169" t="s">
        <v>650</v>
      </c>
      <c r="AO170" s="169" t="s">
        <v>644</v>
      </c>
      <c r="AP170" s="169" t="s">
        <v>650</v>
      </c>
      <c r="AQ170" s="169" t="s">
        <v>644</v>
      </c>
      <c r="AR170" s="169" t="s">
        <v>650</v>
      </c>
      <c r="AS170" s="169" t="s">
        <v>644</v>
      </c>
      <c r="AT170" s="169" t="s">
        <v>650</v>
      </c>
      <c r="AU170" s="169" t="s">
        <v>644</v>
      </c>
      <c r="AV170" s="169" t="s">
        <v>650</v>
      </c>
      <c r="AW170" s="169" t="s">
        <v>644</v>
      </c>
      <c r="AX170" s="169" t="s">
        <v>650</v>
      </c>
      <c r="AY170" s="169" t="s">
        <v>644</v>
      </c>
      <c r="AZ170" s="169" t="s">
        <v>650</v>
      </c>
      <c r="BA170" s="169" t="s">
        <v>644</v>
      </c>
      <c r="BB170" s="169" t="s">
        <v>650</v>
      </c>
      <c r="BC170" s="169" t="s">
        <v>644</v>
      </c>
      <c r="BD170" s="169" t="s">
        <v>650</v>
      </c>
      <c r="BE170" s="169" t="s">
        <v>644</v>
      </c>
      <c r="BF170" s="169" t="s">
        <v>650</v>
      </c>
      <c r="BG170" s="169" t="s">
        <v>644</v>
      </c>
      <c r="BH170" s="169" t="s">
        <v>650</v>
      </c>
      <c r="BI170" s="169" t="s">
        <v>644</v>
      </c>
      <c r="BJ170" s="169" t="s">
        <v>682</v>
      </c>
      <c r="BK170" s="169" t="s">
        <v>683</v>
      </c>
      <c r="BL170" s="169" t="s">
        <v>684</v>
      </c>
    </row>
    <row r="171" spans="1:64" x14ac:dyDescent="0.25">
      <c r="A171" s="127">
        <v>1</v>
      </c>
      <c r="B171" s="128">
        <v>0.16666666666666666</v>
      </c>
      <c r="C171" s="128">
        <v>0.36458333333333331</v>
      </c>
      <c r="D171" s="128">
        <v>0.16666666666666666</v>
      </c>
      <c r="E171" s="128">
        <v>0.36458333333333331</v>
      </c>
      <c r="F171" s="128">
        <v>0.16666666666666666</v>
      </c>
      <c r="G171" s="128">
        <v>0.36458333333333331</v>
      </c>
      <c r="H171" s="128">
        <v>0.16666666666666666</v>
      </c>
      <c r="I171" s="128">
        <v>0.36458333333333331</v>
      </c>
      <c r="J171" s="128">
        <v>0.16666666666666666</v>
      </c>
      <c r="K171" s="128">
        <v>0.36458333333333331</v>
      </c>
      <c r="L171" s="128">
        <v>0.16666666666666666</v>
      </c>
      <c r="M171" s="128">
        <v>0.36458333333333331</v>
      </c>
      <c r="N171" s="128">
        <v>0.16666666666666666</v>
      </c>
      <c r="O171" s="128">
        <v>0.36458333333333331</v>
      </c>
      <c r="P171" s="128">
        <v>0.16666666666666666</v>
      </c>
      <c r="Q171" s="128">
        <v>0.36458333333333331</v>
      </c>
      <c r="R171" s="128">
        <v>0.16666666666666666</v>
      </c>
      <c r="S171" s="128">
        <v>0.36458333333333331</v>
      </c>
      <c r="T171" s="128">
        <v>0.16666666666666666</v>
      </c>
      <c r="U171" s="128">
        <v>0.36458333333333331</v>
      </c>
      <c r="V171" s="128">
        <v>0.16666666666666666</v>
      </c>
      <c r="W171" s="128">
        <v>0.36458333333333331</v>
      </c>
      <c r="X171" s="128">
        <v>0.16666666666666666</v>
      </c>
      <c r="Y171" s="128">
        <v>0.36458333333333331</v>
      </c>
      <c r="Z171" s="128">
        <v>0.16666666666666666</v>
      </c>
      <c r="AA171" s="128">
        <v>0.36458333333333331</v>
      </c>
      <c r="AB171" s="128">
        <v>0.16666666666666666</v>
      </c>
      <c r="AC171" s="128">
        <v>0.36458333333333331</v>
      </c>
      <c r="AD171" s="128">
        <v>0.16666666666666666</v>
      </c>
      <c r="AE171" s="128">
        <v>0.36458333333333331</v>
      </c>
      <c r="AF171" s="128">
        <v>0.16666666666666666</v>
      </c>
      <c r="AG171" s="128">
        <v>0.36458333333333331</v>
      </c>
      <c r="AH171" s="128">
        <v>0.16666666666666666</v>
      </c>
      <c r="AI171" s="128">
        <v>0.36458333333333331</v>
      </c>
      <c r="AJ171" s="128">
        <v>0.16666666666666666</v>
      </c>
      <c r="AK171" s="128">
        <v>0.36458333333333331</v>
      </c>
      <c r="AL171" s="128">
        <v>0.16666666666666666</v>
      </c>
      <c r="AM171" s="128">
        <v>0.36458333333333331</v>
      </c>
      <c r="AN171" s="128">
        <v>0.16666666666666666</v>
      </c>
      <c r="AO171" s="128">
        <v>0.36458333333333331</v>
      </c>
      <c r="AP171" s="128">
        <v>0.16666666666666666</v>
      </c>
      <c r="AQ171" s="128">
        <v>0.36458333333333331</v>
      </c>
      <c r="AR171" s="128">
        <v>0.16666666666666666</v>
      </c>
      <c r="AS171" s="128">
        <v>0.36458333333333331</v>
      </c>
      <c r="AT171" s="128">
        <v>0.16666666666666666</v>
      </c>
      <c r="AU171" s="128">
        <v>0.36458333333333331</v>
      </c>
      <c r="AV171" s="128">
        <v>0.16666666666666666</v>
      </c>
      <c r="AW171" s="128">
        <v>0.36458333333333331</v>
      </c>
      <c r="AX171" s="128">
        <v>0.16666666666666666</v>
      </c>
      <c r="AY171" s="128">
        <v>0.36458333333333331</v>
      </c>
      <c r="AZ171" s="128">
        <v>0.16666666666666666</v>
      </c>
      <c r="BA171" s="128">
        <v>0.36458333333333331</v>
      </c>
      <c r="BB171" s="127"/>
      <c r="BC171" s="127"/>
      <c r="BD171" s="127"/>
      <c r="BE171" s="127"/>
      <c r="BF171" s="127"/>
      <c r="BG171" s="127"/>
      <c r="BH171" s="127"/>
      <c r="BI171" s="127"/>
      <c r="BJ171" s="132" t="s">
        <v>698</v>
      </c>
      <c r="BK171" s="132"/>
      <c r="BL171" s="132">
        <v>26</v>
      </c>
    </row>
    <row r="172" spans="1:64" x14ac:dyDescent="0.25">
      <c r="A172" s="127">
        <v>2</v>
      </c>
      <c r="B172" s="128">
        <v>0.17708333333333334</v>
      </c>
      <c r="C172" s="128">
        <v>0.64583333333333337</v>
      </c>
      <c r="D172" s="128">
        <v>0.17708333333333334</v>
      </c>
      <c r="E172" s="128">
        <v>0.64583333333333337</v>
      </c>
      <c r="F172" s="128">
        <v>0.17708333333333334</v>
      </c>
      <c r="G172" s="128">
        <v>0.64583333333333337</v>
      </c>
      <c r="H172" s="128">
        <v>0.17708333333333334</v>
      </c>
      <c r="I172" s="128">
        <v>0.64583333333333337</v>
      </c>
      <c r="J172" s="128">
        <v>0.17708333333333334</v>
      </c>
      <c r="K172" s="128">
        <v>0.64583333333333337</v>
      </c>
      <c r="L172" s="128">
        <v>0.17708333333333334</v>
      </c>
      <c r="M172" s="128">
        <v>0.64583333333333337</v>
      </c>
      <c r="N172" s="128">
        <v>0.17708333333333334</v>
      </c>
      <c r="O172" s="128">
        <v>0.64583333333333337</v>
      </c>
      <c r="P172" s="128">
        <v>0.17708333333333334</v>
      </c>
      <c r="Q172" s="128">
        <v>0.64583333333333337</v>
      </c>
      <c r="R172" s="128">
        <v>0.17708333333333334</v>
      </c>
      <c r="S172" s="128">
        <v>0.64583333333333337</v>
      </c>
      <c r="T172" s="128">
        <v>0.17708333333333334</v>
      </c>
      <c r="U172" s="128">
        <v>0.64583333333333337</v>
      </c>
      <c r="V172" s="128">
        <v>0.17708333333333334</v>
      </c>
      <c r="W172" s="128">
        <v>0.64583333333333337</v>
      </c>
      <c r="X172" s="128">
        <v>0.17708333333333334</v>
      </c>
      <c r="Y172" s="128">
        <v>0.64583333333333337</v>
      </c>
      <c r="Z172" s="128">
        <v>0.17708333333333334</v>
      </c>
      <c r="AA172" s="128">
        <v>0.64583333333333337</v>
      </c>
      <c r="AB172" s="128">
        <v>0.17708333333333334</v>
      </c>
      <c r="AC172" s="128">
        <v>0.64583333333333337</v>
      </c>
      <c r="AD172" s="128">
        <v>0.17708333333333334</v>
      </c>
      <c r="AE172" s="128">
        <v>0.64583333333333337</v>
      </c>
      <c r="AF172" s="128">
        <v>0.17708333333333334</v>
      </c>
      <c r="AG172" s="128">
        <v>0.64583333333333337</v>
      </c>
      <c r="AH172" s="128">
        <v>0.17708333333333334</v>
      </c>
      <c r="AI172" s="128">
        <v>0.64583333333333337</v>
      </c>
      <c r="AJ172" s="128">
        <v>0.17708333333333334</v>
      </c>
      <c r="AK172" s="128">
        <v>0.64583333333333337</v>
      </c>
      <c r="AL172" s="128">
        <v>0.17708333333333334</v>
      </c>
      <c r="AM172" s="128">
        <v>0.64583333333333337</v>
      </c>
      <c r="AN172" s="128">
        <v>0.17708333333333334</v>
      </c>
      <c r="AO172" s="128">
        <v>0.64583333333333337</v>
      </c>
      <c r="AP172" s="128">
        <v>0.17708333333333334</v>
      </c>
      <c r="AQ172" s="128">
        <v>0.64583333333333337</v>
      </c>
      <c r="AR172" s="128">
        <v>0.17708333333333334</v>
      </c>
      <c r="AS172" s="128">
        <v>0.64583333333333337</v>
      </c>
      <c r="AT172" s="128">
        <v>0.17708333333333334</v>
      </c>
      <c r="AU172" s="128">
        <v>0.64583333333333337</v>
      </c>
      <c r="AV172" s="128">
        <v>0.17708333333333334</v>
      </c>
      <c r="AW172" s="128">
        <v>0.64583333333333337</v>
      </c>
      <c r="AX172" s="128">
        <v>0.17708333333333334</v>
      </c>
      <c r="AY172" s="128">
        <v>0.64583333333333337</v>
      </c>
      <c r="AZ172" s="128">
        <v>0.17708333333333334</v>
      </c>
      <c r="BA172" s="128">
        <v>0.64583333333333337</v>
      </c>
      <c r="BB172" s="127"/>
      <c r="BC172" s="127"/>
      <c r="BD172" s="127"/>
      <c r="BE172" s="127"/>
      <c r="BF172" s="127"/>
      <c r="BG172" s="127"/>
      <c r="BH172" s="127"/>
      <c r="BI172" s="127"/>
      <c r="BJ172" s="132" t="s">
        <v>699</v>
      </c>
      <c r="BK172" s="132"/>
      <c r="BL172" s="132">
        <v>26</v>
      </c>
    </row>
    <row r="173" spans="1:64" x14ac:dyDescent="0.25">
      <c r="A173" s="127">
        <v>3</v>
      </c>
      <c r="B173" s="128">
        <v>0.1875</v>
      </c>
      <c r="C173" s="128">
        <v>0.58333333333333337</v>
      </c>
      <c r="D173" s="128">
        <v>0.1875</v>
      </c>
      <c r="E173" s="128">
        <v>0.58333333333333337</v>
      </c>
      <c r="F173" s="128">
        <v>0.1875</v>
      </c>
      <c r="G173" s="128">
        <v>0.58333333333333337</v>
      </c>
      <c r="H173" s="128">
        <v>0.1875</v>
      </c>
      <c r="I173" s="128">
        <v>0.58333333333333337</v>
      </c>
      <c r="J173" s="128">
        <v>0.1875</v>
      </c>
      <c r="K173" s="128">
        <v>0.58333333333333337</v>
      </c>
      <c r="L173" s="128">
        <v>0.1875</v>
      </c>
      <c r="M173" s="128">
        <v>0.58333333333333337</v>
      </c>
      <c r="N173" s="128">
        <v>0.1875</v>
      </c>
      <c r="O173" s="128">
        <v>0.58333333333333337</v>
      </c>
      <c r="P173" s="128">
        <v>0.1875</v>
      </c>
      <c r="Q173" s="128">
        <v>0.58333333333333337</v>
      </c>
      <c r="R173" s="128">
        <v>0.1875</v>
      </c>
      <c r="S173" s="128">
        <v>0.58333333333333337</v>
      </c>
      <c r="T173" s="128">
        <v>0.1875</v>
      </c>
      <c r="U173" s="128">
        <v>0.58333333333333337</v>
      </c>
      <c r="V173" s="128">
        <v>0.1875</v>
      </c>
      <c r="W173" s="128">
        <v>0.58333333333333337</v>
      </c>
      <c r="X173" s="128">
        <v>0.1875</v>
      </c>
      <c r="Y173" s="128">
        <v>0.58333333333333337</v>
      </c>
      <c r="Z173" s="128">
        <v>0.1875</v>
      </c>
      <c r="AA173" s="128">
        <v>0.58333333333333337</v>
      </c>
      <c r="AB173" s="128">
        <v>0.1875</v>
      </c>
      <c r="AC173" s="128">
        <v>0.58333333333333337</v>
      </c>
      <c r="AD173" s="128">
        <v>0.1875</v>
      </c>
      <c r="AE173" s="128">
        <v>0.58333333333333337</v>
      </c>
      <c r="AF173" s="128">
        <v>0.1875</v>
      </c>
      <c r="AG173" s="128">
        <v>0.58333333333333337</v>
      </c>
      <c r="AH173" s="128">
        <v>0.1875</v>
      </c>
      <c r="AI173" s="128">
        <v>0.58333333333333337</v>
      </c>
      <c r="AJ173" s="128">
        <v>0.1875</v>
      </c>
      <c r="AK173" s="128">
        <v>0.58333333333333337</v>
      </c>
      <c r="AL173" s="128">
        <v>0.1875</v>
      </c>
      <c r="AM173" s="128">
        <v>0.58333333333333337</v>
      </c>
      <c r="AN173" s="128">
        <v>0.1875</v>
      </c>
      <c r="AO173" s="128">
        <v>0.58333333333333337</v>
      </c>
      <c r="AP173" s="128">
        <v>0.1875</v>
      </c>
      <c r="AQ173" s="128">
        <v>0.58333333333333337</v>
      </c>
      <c r="AR173" s="128">
        <v>0.1875</v>
      </c>
      <c r="AS173" s="128">
        <v>0.58333333333333337</v>
      </c>
      <c r="AT173" s="128">
        <v>0.1875</v>
      </c>
      <c r="AU173" s="128">
        <v>0.58333333333333337</v>
      </c>
      <c r="AV173" s="128">
        <v>0.1875</v>
      </c>
      <c r="AW173" s="128">
        <v>0.58333333333333337</v>
      </c>
      <c r="AX173" s="128">
        <v>0.1875</v>
      </c>
      <c r="AY173" s="128">
        <v>0.58333333333333337</v>
      </c>
      <c r="AZ173" s="128">
        <v>0.1875</v>
      </c>
      <c r="BA173" s="128">
        <v>0.58333333333333337</v>
      </c>
      <c r="BB173" s="127"/>
      <c r="BC173" s="127"/>
      <c r="BD173" s="127"/>
      <c r="BE173" s="127"/>
      <c r="BF173" s="127"/>
      <c r="BG173" s="127"/>
      <c r="BH173" s="127"/>
      <c r="BI173" s="127"/>
      <c r="BJ173" s="132" t="s">
        <v>699</v>
      </c>
      <c r="BK173" s="132"/>
      <c r="BL173" s="132">
        <v>26</v>
      </c>
    </row>
    <row r="174" spans="1:64" x14ac:dyDescent="0.25">
      <c r="A174" s="127">
        <v>4</v>
      </c>
      <c r="B174" s="128">
        <v>0.19791666666666666</v>
      </c>
      <c r="C174" s="128">
        <v>0.59375</v>
      </c>
      <c r="D174" s="128">
        <v>0.19791666666666666</v>
      </c>
      <c r="E174" s="128">
        <v>0.59375</v>
      </c>
      <c r="F174" s="128">
        <v>0.19791666666666666</v>
      </c>
      <c r="G174" s="128">
        <v>0.59375</v>
      </c>
      <c r="H174" s="128">
        <v>0.19791666666666666</v>
      </c>
      <c r="I174" s="128">
        <v>0.59375</v>
      </c>
      <c r="J174" s="128">
        <v>0.19791666666666666</v>
      </c>
      <c r="K174" s="128">
        <v>0.59375</v>
      </c>
      <c r="L174" s="128">
        <v>0.19791666666666666</v>
      </c>
      <c r="M174" s="128">
        <v>0.59375</v>
      </c>
      <c r="N174" s="128">
        <v>0.19791666666666666</v>
      </c>
      <c r="O174" s="128">
        <v>0.59375</v>
      </c>
      <c r="P174" s="128">
        <v>0.19791666666666666</v>
      </c>
      <c r="Q174" s="128">
        <v>0.59375</v>
      </c>
      <c r="R174" s="128">
        <v>0.19791666666666666</v>
      </c>
      <c r="S174" s="128">
        <v>0.59375</v>
      </c>
      <c r="T174" s="128">
        <v>0.19791666666666666</v>
      </c>
      <c r="U174" s="128">
        <v>0.59375</v>
      </c>
      <c r="V174" s="128">
        <v>0.19791666666666666</v>
      </c>
      <c r="W174" s="128">
        <v>0.59375</v>
      </c>
      <c r="X174" s="128">
        <v>0.19791666666666666</v>
      </c>
      <c r="Y174" s="128">
        <v>0.59375</v>
      </c>
      <c r="Z174" s="128">
        <v>0.19791666666666666</v>
      </c>
      <c r="AA174" s="128">
        <v>0.59375</v>
      </c>
      <c r="AB174" s="128">
        <v>0.19791666666666666</v>
      </c>
      <c r="AC174" s="128">
        <v>0.59375</v>
      </c>
      <c r="AD174" s="128">
        <v>0.19791666666666666</v>
      </c>
      <c r="AE174" s="128">
        <v>0.59375</v>
      </c>
      <c r="AF174" s="128">
        <v>0.19791666666666666</v>
      </c>
      <c r="AG174" s="128">
        <v>0.59375</v>
      </c>
      <c r="AH174" s="128">
        <v>0.19791666666666666</v>
      </c>
      <c r="AI174" s="128">
        <v>0.59375</v>
      </c>
      <c r="AJ174" s="128">
        <v>0.19791666666666666</v>
      </c>
      <c r="AK174" s="128">
        <v>0.59375</v>
      </c>
      <c r="AL174" s="128">
        <v>0.19791666666666666</v>
      </c>
      <c r="AM174" s="128">
        <v>0.59375</v>
      </c>
      <c r="AN174" s="128">
        <v>0.19791666666666666</v>
      </c>
      <c r="AO174" s="128">
        <v>0.59375</v>
      </c>
      <c r="AP174" s="128">
        <v>0.19791666666666666</v>
      </c>
      <c r="AQ174" s="128">
        <v>0.59375</v>
      </c>
      <c r="AR174" s="128">
        <v>0.19791666666666666</v>
      </c>
      <c r="AS174" s="128">
        <v>0.59375</v>
      </c>
      <c r="AT174" s="128">
        <v>0.19791666666666666</v>
      </c>
      <c r="AU174" s="128">
        <v>0.59375</v>
      </c>
      <c r="AV174" s="128">
        <v>0.19791666666666666</v>
      </c>
      <c r="AW174" s="128">
        <v>0.59375</v>
      </c>
      <c r="AX174" s="128">
        <v>0.19791666666666666</v>
      </c>
      <c r="AY174" s="128">
        <v>0.59375</v>
      </c>
      <c r="AZ174" s="128">
        <v>0.19791666666666666</v>
      </c>
      <c r="BA174" s="128">
        <v>0.59375</v>
      </c>
      <c r="BB174" s="127"/>
      <c r="BC174" s="127"/>
      <c r="BD174" s="127"/>
      <c r="BE174" s="127"/>
      <c r="BF174" s="127"/>
      <c r="BG174" s="127"/>
      <c r="BH174" s="127"/>
      <c r="BI174" s="127"/>
      <c r="BJ174" s="132" t="s">
        <v>688</v>
      </c>
      <c r="BK174" s="132">
        <v>3015</v>
      </c>
      <c r="BL174" s="132">
        <v>26</v>
      </c>
    </row>
    <row r="175" spans="1:64" x14ac:dyDescent="0.25">
      <c r="A175" s="127">
        <v>5</v>
      </c>
      <c r="B175" s="128">
        <v>0.20833333333333334</v>
      </c>
      <c r="C175" s="128">
        <v>0.45833333333333331</v>
      </c>
      <c r="D175" s="128">
        <v>0.20833333333333334</v>
      </c>
      <c r="E175" s="128">
        <v>0.45833333333333331</v>
      </c>
      <c r="F175" s="128">
        <v>0.20833333333333334</v>
      </c>
      <c r="G175" s="128">
        <v>0.45833333333333331</v>
      </c>
      <c r="H175" s="128">
        <v>0.20833333333333334</v>
      </c>
      <c r="I175" s="128">
        <v>0.45833333333333331</v>
      </c>
      <c r="J175" s="128">
        <v>0.20833333333333334</v>
      </c>
      <c r="K175" s="128">
        <v>0.45833333333333331</v>
      </c>
      <c r="L175" s="128">
        <v>0.20833333333333334</v>
      </c>
      <c r="M175" s="128">
        <v>0.45833333333333331</v>
      </c>
      <c r="N175" s="128">
        <v>0.20833333333333334</v>
      </c>
      <c r="O175" s="128">
        <v>0.45833333333333331</v>
      </c>
      <c r="P175" s="128">
        <v>0.20833333333333334</v>
      </c>
      <c r="Q175" s="128">
        <v>0.45833333333333331</v>
      </c>
      <c r="R175" s="128">
        <v>0.20833333333333334</v>
      </c>
      <c r="S175" s="128">
        <v>0.45833333333333331</v>
      </c>
      <c r="T175" s="128">
        <v>0.20833333333333334</v>
      </c>
      <c r="U175" s="128">
        <v>0.45833333333333331</v>
      </c>
      <c r="V175" s="128">
        <v>0.20833333333333334</v>
      </c>
      <c r="W175" s="128">
        <v>0.45833333333333331</v>
      </c>
      <c r="X175" s="128">
        <v>0.20833333333333334</v>
      </c>
      <c r="Y175" s="128">
        <v>0.45833333333333331</v>
      </c>
      <c r="Z175" s="128">
        <v>0.20833333333333334</v>
      </c>
      <c r="AA175" s="128">
        <v>0.45833333333333331</v>
      </c>
      <c r="AB175" s="128">
        <v>0.20833333333333334</v>
      </c>
      <c r="AC175" s="128">
        <v>0.45833333333333331</v>
      </c>
      <c r="AD175" s="128">
        <v>0.20833333333333334</v>
      </c>
      <c r="AE175" s="128">
        <v>0.45833333333333331</v>
      </c>
      <c r="AF175" s="128">
        <v>0.20833333333333334</v>
      </c>
      <c r="AG175" s="128">
        <v>0.45833333333333331</v>
      </c>
      <c r="AH175" s="128">
        <v>0.20833333333333334</v>
      </c>
      <c r="AI175" s="128">
        <v>0.45833333333333331</v>
      </c>
      <c r="AJ175" s="128">
        <v>0.20833333333333334</v>
      </c>
      <c r="AK175" s="128">
        <v>0.45833333333333331</v>
      </c>
      <c r="AL175" s="128">
        <v>0.20833333333333334</v>
      </c>
      <c r="AM175" s="128">
        <v>0.45833333333333331</v>
      </c>
      <c r="AN175" s="128">
        <v>0.20833333333333334</v>
      </c>
      <c r="AO175" s="128">
        <v>0.45833333333333331</v>
      </c>
      <c r="AP175" s="128">
        <v>0.20833333333333334</v>
      </c>
      <c r="AQ175" s="128">
        <v>0.45833333333333331</v>
      </c>
      <c r="AR175" s="128">
        <v>0.20833333333333334</v>
      </c>
      <c r="AS175" s="128">
        <v>0.45833333333333331</v>
      </c>
      <c r="AT175" s="128">
        <v>0.20833333333333334</v>
      </c>
      <c r="AU175" s="128">
        <v>0.45833333333333331</v>
      </c>
      <c r="AV175" s="128">
        <v>0.20833333333333334</v>
      </c>
      <c r="AW175" s="128">
        <v>0.45833333333333331</v>
      </c>
      <c r="AX175" s="128">
        <v>0.20833333333333334</v>
      </c>
      <c r="AY175" s="128">
        <v>0.45833333333333331</v>
      </c>
      <c r="AZ175" s="128">
        <v>0.20833333333333334</v>
      </c>
      <c r="BA175" s="128">
        <v>0.45833333333333331</v>
      </c>
      <c r="BB175" s="127"/>
      <c r="BC175" s="127"/>
      <c r="BD175" s="127"/>
      <c r="BE175" s="127"/>
      <c r="BF175" s="127"/>
      <c r="BG175" s="127"/>
      <c r="BH175" s="127"/>
      <c r="BI175" s="127"/>
      <c r="BJ175" s="132" t="s">
        <v>699</v>
      </c>
      <c r="BK175" s="132"/>
      <c r="BL175" s="132">
        <v>26</v>
      </c>
    </row>
    <row r="176" spans="1:64" x14ac:dyDescent="0.25">
      <c r="A176" s="127">
        <v>6</v>
      </c>
      <c r="B176" s="128">
        <v>0.21875</v>
      </c>
      <c r="C176" s="128">
        <v>0.42708333333333331</v>
      </c>
      <c r="D176" s="128">
        <v>0.21875</v>
      </c>
      <c r="E176" s="128">
        <v>0.42708333333333331</v>
      </c>
      <c r="F176" s="128">
        <v>0.21875</v>
      </c>
      <c r="G176" s="128">
        <v>0.42708333333333331</v>
      </c>
      <c r="H176" s="128">
        <v>0.21875</v>
      </c>
      <c r="I176" s="128">
        <v>0.42708333333333331</v>
      </c>
      <c r="J176" s="128">
        <v>0.21875</v>
      </c>
      <c r="K176" s="128">
        <v>0.42708333333333331</v>
      </c>
      <c r="L176" s="128">
        <v>0.21875</v>
      </c>
      <c r="M176" s="128">
        <v>0.42708333333333331</v>
      </c>
      <c r="N176" s="128">
        <v>0.21875</v>
      </c>
      <c r="O176" s="128">
        <v>0.42708333333333331</v>
      </c>
      <c r="P176" s="128">
        <v>0.21875</v>
      </c>
      <c r="Q176" s="128">
        <v>0.42708333333333331</v>
      </c>
      <c r="R176" s="128">
        <v>0.21875</v>
      </c>
      <c r="S176" s="128">
        <v>0.42708333333333331</v>
      </c>
      <c r="T176" s="128">
        <v>0.21875</v>
      </c>
      <c r="U176" s="128">
        <v>0.42708333333333331</v>
      </c>
      <c r="V176" s="128">
        <v>0.21875</v>
      </c>
      <c r="W176" s="128">
        <v>0.42708333333333331</v>
      </c>
      <c r="X176" s="128">
        <v>0.21875</v>
      </c>
      <c r="Y176" s="128">
        <v>0.42708333333333331</v>
      </c>
      <c r="Z176" s="128">
        <v>0.21875</v>
      </c>
      <c r="AA176" s="128">
        <v>0.42708333333333331</v>
      </c>
      <c r="AB176" s="128">
        <v>0.21875</v>
      </c>
      <c r="AC176" s="128">
        <v>0.42708333333333331</v>
      </c>
      <c r="AD176" s="128">
        <v>0.21875</v>
      </c>
      <c r="AE176" s="128">
        <v>0.42708333333333331</v>
      </c>
      <c r="AF176" s="128">
        <v>0.21875</v>
      </c>
      <c r="AG176" s="128">
        <v>0.42708333333333331</v>
      </c>
      <c r="AH176" s="128">
        <v>0.21875</v>
      </c>
      <c r="AI176" s="128">
        <v>0.42708333333333331</v>
      </c>
      <c r="AJ176" s="128">
        <v>0.21875</v>
      </c>
      <c r="AK176" s="128">
        <v>0.42708333333333331</v>
      </c>
      <c r="AL176" s="128">
        <v>0.21875</v>
      </c>
      <c r="AM176" s="128">
        <v>0.42708333333333331</v>
      </c>
      <c r="AN176" s="128">
        <v>0.21875</v>
      </c>
      <c r="AO176" s="128">
        <v>0.42708333333333331</v>
      </c>
      <c r="AP176" s="128">
        <v>0.21875</v>
      </c>
      <c r="AQ176" s="128">
        <v>0.42708333333333331</v>
      </c>
      <c r="AR176" s="128">
        <v>0.21875</v>
      </c>
      <c r="AS176" s="128">
        <v>0.42708333333333331</v>
      </c>
      <c r="AT176" s="128">
        <v>0.21875</v>
      </c>
      <c r="AU176" s="128">
        <v>0.42708333333333331</v>
      </c>
      <c r="AV176" s="128">
        <v>0.21875</v>
      </c>
      <c r="AW176" s="128">
        <v>0.42708333333333331</v>
      </c>
      <c r="AX176" s="128">
        <v>0.21875</v>
      </c>
      <c r="AY176" s="128">
        <v>0.42708333333333331</v>
      </c>
      <c r="AZ176" s="128">
        <v>0.21875</v>
      </c>
      <c r="BA176" s="128">
        <v>0.42708333333333331</v>
      </c>
      <c r="BB176" s="127"/>
      <c r="BC176" s="127"/>
      <c r="BD176" s="127"/>
      <c r="BE176" s="127"/>
      <c r="BF176" s="127"/>
      <c r="BG176" s="127"/>
      <c r="BH176" s="127"/>
      <c r="BI176" s="127"/>
      <c r="BJ176" s="132" t="s">
        <v>698</v>
      </c>
      <c r="BK176" s="132"/>
      <c r="BL176" s="132">
        <v>26</v>
      </c>
    </row>
    <row r="177" spans="1:64" x14ac:dyDescent="0.25">
      <c r="A177" s="127">
        <v>7</v>
      </c>
      <c r="B177" s="128">
        <v>0.22916666666666666</v>
      </c>
      <c r="C177" s="128">
        <v>0.52083333333333337</v>
      </c>
      <c r="D177" s="128">
        <v>0.22916666666666666</v>
      </c>
      <c r="E177" s="128">
        <v>0.52083333333333337</v>
      </c>
      <c r="F177" s="128">
        <v>0.22916666666666666</v>
      </c>
      <c r="G177" s="128">
        <v>0.52083333333333337</v>
      </c>
      <c r="H177" s="128">
        <v>0.22916666666666666</v>
      </c>
      <c r="I177" s="128">
        <v>0.52083333333333337</v>
      </c>
      <c r="J177" s="128">
        <v>0.22916666666666666</v>
      </c>
      <c r="K177" s="128">
        <v>0.52083333333333337</v>
      </c>
      <c r="L177" s="128">
        <v>0.22916666666666666</v>
      </c>
      <c r="M177" s="128">
        <v>0.52083333333333337</v>
      </c>
      <c r="N177" s="128">
        <v>0.22916666666666666</v>
      </c>
      <c r="O177" s="128">
        <v>0.52083333333333337</v>
      </c>
      <c r="P177" s="128">
        <v>0.22916666666666666</v>
      </c>
      <c r="Q177" s="128">
        <v>0.52083333333333337</v>
      </c>
      <c r="R177" s="128">
        <v>0.22916666666666666</v>
      </c>
      <c r="S177" s="128">
        <v>0.52083333333333337</v>
      </c>
      <c r="T177" s="128">
        <v>0.22916666666666666</v>
      </c>
      <c r="U177" s="128">
        <v>0.52083333333333337</v>
      </c>
      <c r="V177" s="128">
        <v>0.22916666666666666</v>
      </c>
      <c r="W177" s="128">
        <v>0.52083333333333337</v>
      </c>
      <c r="X177" s="128">
        <v>0.22916666666666666</v>
      </c>
      <c r="Y177" s="128">
        <v>0.52083333333333337</v>
      </c>
      <c r="Z177" s="128">
        <v>0.22916666666666666</v>
      </c>
      <c r="AA177" s="128">
        <v>0.52083333333333337</v>
      </c>
      <c r="AB177" s="128">
        <v>0.22916666666666666</v>
      </c>
      <c r="AC177" s="128">
        <v>0.52083333333333337</v>
      </c>
      <c r="AD177" s="128">
        <v>0.22916666666666666</v>
      </c>
      <c r="AE177" s="128">
        <v>0.52083333333333337</v>
      </c>
      <c r="AF177" s="128">
        <v>0.22916666666666666</v>
      </c>
      <c r="AG177" s="128">
        <v>0.52083333333333337</v>
      </c>
      <c r="AH177" s="128">
        <v>0.22916666666666666</v>
      </c>
      <c r="AI177" s="128">
        <v>0.52083333333333337</v>
      </c>
      <c r="AJ177" s="128">
        <v>0.22916666666666666</v>
      </c>
      <c r="AK177" s="128">
        <v>0.52083333333333337</v>
      </c>
      <c r="AL177" s="128">
        <v>0.22916666666666666</v>
      </c>
      <c r="AM177" s="128">
        <v>0.52083333333333337</v>
      </c>
      <c r="AN177" s="128">
        <v>0.22916666666666666</v>
      </c>
      <c r="AO177" s="128">
        <v>0.52083333333333337</v>
      </c>
      <c r="AP177" s="128">
        <v>0.22916666666666666</v>
      </c>
      <c r="AQ177" s="128">
        <v>0.52083333333333337</v>
      </c>
      <c r="AR177" s="128">
        <v>0.22916666666666666</v>
      </c>
      <c r="AS177" s="128">
        <v>0.52083333333333337</v>
      </c>
      <c r="AT177" s="128">
        <v>0.22916666666666666</v>
      </c>
      <c r="AU177" s="128">
        <v>0.52083333333333337</v>
      </c>
      <c r="AV177" s="128">
        <v>0.22916666666666666</v>
      </c>
      <c r="AW177" s="128">
        <v>0.52083333333333337</v>
      </c>
      <c r="AX177" s="128">
        <v>0.22916666666666666</v>
      </c>
      <c r="AY177" s="128">
        <v>0.52083333333333337</v>
      </c>
      <c r="AZ177" s="128">
        <v>0.22916666666666666</v>
      </c>
      <c r="BA177" s="128">
        <v>0.52083333333333337</v>
      </c>
      <c r="BB177" s="127"/>
      <c r="BC177" s="127"/>
      <c r="BD177" s="127"/>
      <c r="BE177" s="127"/>
      <c r="BF177" s="127"/>
      <c r="BG177" s="127"/>
      <c r="BH177" s="127"/>
      <c r="BI177" s="127"/>
      <c r="BJ177" s="132" t="s">
        <v>699</v>
      </c>
      <c r="BK177" s="132"/>
      <c r="BL177" s="132">
        <v>26</v>
      </c>
    </row>
    <row r="178" spans="1:64" x14ac:dyDescent="0.25">
      <c r="A178" s="127">
        <v>8</v>
      </c>
      <c r="B178" s="128">
        <v>0.23958333333333334</v>
      </c>
      <c r="C178" s="128">
        <v>0.48958333333333331</v>
      </c>
      <c r="D178" s="128">
        <v>0.23958333333333334</v>
      </c>
      <c r="E178" s="128">
        <v>0.48958333333333331</v>
      </c>
      <c r="F178" s="128">
        <v>0.23958333333333334</v>
      </c>
      <c r="G178" s="128">
        <v>0.48958333333333331</v>
      </c>
      <c r="H178" s="128">
        <v>0.23958333333333334</v>
      </c>
      <c r="I178" s="128">
        <v>0.48958333333333331</v>
      </c>
      <c r="J178" s="128">
        <v>0.23958333333333334</v>
      </c>
      <c r="K178" s="128">
        <v>0.48958333333333331</v>
      </c>
      <c r="L178" s="128">
        <v>0.23958333333333334</v>
      </c>
      <c r="M178" s="128">
        <v>0.48958333333333331</v>
      </c>
      <c r="N178" s="128">
        <v>0.23958333333333334</v>
      </c>
      <c r="O178" s="128">
        <v>0.48958333333333331</v>
      </c>
      <c r="P178" s="128">
        <v>0.23958333333333334</v>
      </c>
      <c r="Q178" s="128">
        <v>0.48958333333333331</v>
      </c>
      <c r="R178" s="128">
        <v>0.23958333333333334</v>
      </c>
      <c r="S178" s="128">
        <v>0.48958333333333331</v>
      </c>
      <c r="T178" s="128">
        <v>0.23958333333333334</v>
      </c>
      <c r="U178" s="128">
        <v>0.48958333333333331</v>
      </c>
      <c r="V178" s="128">
        <v>0.23958333333333334</v>
      </c>
      <c r="W178" s="128">
        <v>0.48958333333333331</v>
      </c>
      <c r="X178" s="128">
        <v>0.23958333333333334</v>
      </c>
      <c r="Y178" s="128">
        <v>0.48958333333333331</v>
      </c>
      <c r="Z178" s="128">
        <v>0.23958333333333334</v>
      </c>
      <c r="AA178" s="128">
        <v>0.48958333333333331</v>
      </c>
      <c r="AB178" s="128">
        <v>0.23958333333333334</v>
      </c>
      <c r="AC178" s="128">
        <v>0.48958333333333331</v>
      </c>
      <c r="AD178" s="128">
        <v>0.23958333333333334</v>
      </c>
      <c r="AE178" s="128">
        <v>0.48958333333333331</v>
      </c>
      <c r="AF178" s="128">
        <v>0.23958333333333334</v>
      </c>
      <c r="AG178" s="128">
        <v>0.48958333333333331</v>
      </c>
      <c r="AH178" s="128">
        <v>0.23958333333333334</v>
      </c>
      <c r="AI178" s="128">
        <v>0.48958333333333331</v>
      </c>
      <c r="AJ178" s="128">
        <v>0.23958333333333334</v>
      </c>
      <c r="AK178" s="128">
        <v>0.48958333333333331</v>
      </c>
      <c r="AL178" s="128">
        <v>0.23958333333333334</v>
      </c>
      <c r="AM178" s="128">
        <v>0.48958333333333331</v>
      </c>
      <c r="AN178" s="128">
        <v>0.23958333333333334</v>
      </c>
      <c r="AO178" s="128">
        <v>0.48958333333333331</v>
      </c>
      <c r="AP178" s="128">
        <v>0.23958333333333334</v>
      </c>
      <c r="AQ178" s="128">
        <v>0.48958333333333331</v>
      </c>
      <c r="AR178" s="128">
        <v>0.23958333333333334</v>
      </c>
      <c r="AS178" s="128">
        <v>0.48958333333333331</v>
      </c>
      <c r="AT178" s="128">
        <v>0.23958333333333334</v>
      </c>
      <c r="AU178" s="128">
        <v>0.48958333333333331</v>
      </c>
      <c r="AV178" s="128">
        <v>0.23958333333333334</v>
      </c>
      <c r="AW178" s="128">
        <v>0.48958333333333331</v>
      </c>
      <c r="AX178" s="128">
        <v>0.23958333333333334</v>
      </c>
      <c r="AY178" s="128">
        <v>0.48958333333333331</v>
      </c>
      <c r="AZ178" s="128">
        <v>0.23958333333333334</v>
      </c>
      <c r="BA178" s="128">
        <v>0.48958333333333331</v>
      </c>
      <c r="BB178" s="127"/>
      <c r="BC178" s="127"/>
      <c r="BD178" s="127"/>
      <c r="BE178" s="127"/>
      <c r="BF178" s="127"/>
      <c r="BG178" s="127"/>
      <c r="BH178" s="127"/>
      <c r="BI178" s="127"/>
      <c r="BJ178" s="132" t="s">
        <v>698</v>
      </c>
      <c r="BK178" s="132"/>
      <c r="BL178" s="132">
        <v>26</v>
      </c>
    </row>
    <row r="179" spans="1:64" x14ac:dyDescent="0.25">
      <c r="A179" s="127">
        <v>9</v>
      </c>
      <c r="B179" s="128">
        <v>0.25</v>
      </c>
      <c r="C179" s="128">
        <v>0.61458333333333337</v>
      </c>
      <c r="D179" s="128">
        <v>0.25</v>
      </c>
      <c r="E179" s="128">
        <v>0.61458333333333337</v>
      </c>
      <c r="F179" s="128">
        <v>0.25</v>
      </c>
      <c r="G179" s="128">
        <v>0.61458333333333337</v>
      </c>
      <c r="H179" s="128">
        <v>0.25</v>
      </c>
      <c r="I179" s="128">
        <v>0.61458333333333337</v>
      </c>
      <c r="J179" s="128">
        <v>0.25</v>
      </c>
      <c r="K179" s="128">
        <v>0.61458333333333337</v>
      </c>
      <c r="L179" s="128">
        <v>0.25</v>
      </c>
      <c r="M179" s="128">
        <v>0.61458333333333337</v>
      </c>
      <c r="N179" s="128">
        <v>0.25</v>
      </c>
      <c r="O179" s="128">
        <v>0.61458333333333337</v>
      </c>
      <c r="P179" s="128">
        <v>0.25</v>
      </c>
      <c r="Q179" s="128">
        <v>0.61458333333333337</v>
      </c>
      <c r="R179" s="128">
        <v>0.25</v>
      </c>
      <c r="S179" s="128">
        <v>0.61458333333333337</v>
      </c>
      <c r="T179" s="128">
        <v>0.25</v>
      </c>
      <c r="U179" s="128">
        <v>0.61458333333333337</v>
      </c>
      <c r="V179" s="128">
        <v>0.25</v>
      </c>
      <c r="W179" s="128">
        <v>0.61458333333333337</v>
      </c>
      <c r="X179" s="128">
        <v>0.25</v>
      </c>
      <c r="Y179" s="128">
        <v>0.61458333333333337</v>
      </c>
      <c r="Z179" s="128">
        <v>0.25</v>
      </c>
      <c r="AA179" s="128">
        <v>0.61458333333333337</v>
      </c>
      <c r="AB179" s="128">
        <v>0.25</v>
      </c>
      <c r="AC179" s="128">
        <v>0.61458333333333337</v>
      </c>
      <c r="AD179" s="128">
        <v>0.25</v>
      </c>
      <c r="AE179" s="128">
        <v>0.61458333333333337</v>
      </c>
      <c r="AF179" s="128">
        <v>0.25</v>
      </c>
      <c r="AG179" s="128">
        <v>0.61458333333333337</v>
      </c>
      <c r="AH179" s="128">
        <v>0.25</v>
      </c>
      <c r="AI179" s="128">
        <v>0.61458333333333337</v>
      </c>
      <c r="AJ179" s="128">
        <v>0.25</v>
      </c>
      <c r="AK179" s="128">
        <v>0.61458333333333337</v>
      </c>
      <c r="AL179" s="128">
        <v>0.25</v>
      </c>
      <c r="AM179" s="128">
        <v>0.61458333333333337</v>
      </c>
      <c r="AN179" s="128">
        <v>0.25</v>
      </c>
      <c r="AO179" s="128">
        <v>0.61458333333333337</v>
      </c>
      <c r="AP179" s="128">
        <v>0.25</v>
      </c>
      <c r="AQ179" s="128">
        <v>0.61458333333333337</v>
      </c>
      <c r="AR179" s="128">
        <v>0.25</v>
      </c>
      <c r="AS179" s="128">
        <v>0.61458333333333337</v>
      </c>
      <c r="AT179" s="128">
        <v>0.25</v>
      </c>
      <c r="AU179" s="128">
        <v>0.61458333333333337</v>
      </c>
      <c r="AV179" s="128">
        <v>0.25</v>
      </c>
      <c r="AW179" s="128">
        <v>0.61458333333333337</v>
      </c>
      <c r="AX179" s="128">
        <v>0.25</v>
      </c>
      <c r="AY179" s="128">
        <v>0.61458333333333337</v>
      </c>
      <c r="AZ179" s="128">
        <v>0.25</v>
      </c>
      <c r="BA179" s="128">
        <v>0.61458333333333337</v>
      </c>
      <c r="BB179" s="127"/>
      <c r="BC179" s="127"/>
      <c r="BD179" s="127"/>
      <c r="BE179" s="127"/>
      <c r="BF179" s="127"/>
      <c r="BG179" s="127"/>
      <c r="BH179" s="127"/>
      <c r="BI179" s="127"/>
      <c r="BJ179" s="132" t="s">
        <v>698</v>
      </c>
      <c r="BK179" s="132"/>
      <c r="BL179" s="132">
        <v>26</v>
      </c>
    </row>
    <row r="180" spans="1:64" x14ac:dyDescent="0.25">
      <c r="A180" s="127">
        <v>10</v>
      </c>
      <c r="B180" s="128">
        <v>0.26041666666666669</v>
      </c>
      <c r="C180" s="128">
        <v>0.55208333333333337</v>
      </c>
      <c r="D180" s="128">
        <v>0.26041666666666669</v>
      </c>
      <c r="E180" s="128">
        <v>0.55208333333333337</v>
      </c>
      <c r="F180" s="128">
        <v>0.26041666666666669</v>
      </c>
      <c r="G180" s="128">
        <v>0.55208333333333337</v>
      </c>
      <c r="H180" s="128">
        <v>0.26041666666666669</v>
      </c>
      <c r="I180" s="128">
        <v>0.55208333333333337</v>
      </c>
      <c r="J180" s="128">
        <v>0.26041666666666669</v>
      </c>
      <c r="K180" s="128">
        <v>0.55208333333333337</v>
      </c>
      <c r="L180" s="128">
        <v>0.26041666666666669</v>
      </c>
      <c r="M180" s="128">
        <v>0.55208333333333337</v>
      </c>
      <c r="N180" s="128">
        <v>0.26041666666666669</v>
      </c>
      <c r="O180" s="128">
        <v>0.55208333333333337</v>
      </c>
      <c r="P180" s="128">
        <v>0.26041666666666669</v>
      </c>
      <c r="Q180" s="128">
        <v>0.55208333333333337</v>
      </c>
      <c r="R180" s="128">
        <v>0.26041666666666669</v>
      </c>
      <c r="S180" s="128">
        <v>0.55208333333333337</v>
      </c>
      <c r="T180" s="128">
        <v>0.26041666666666669</v>
      </c>
      <c r="U180" s="128">
        <v>0.55208333333333337</v>
      </c>
      <c r="V180" s="128">
        <v>0.26041666666666669</v>
      </c>
      <c r="W180" s="128">
        <v>0.55208333333333337</v>
      </c>
      <c r="X180" s="128">
        <v>0.26041666666666669</v>
      </c>
      <c r="Y180" s="128">
        <v>0.55208333333333337</v>
      </c>
      <c r="Z180" s="128">
        <v>0.26041666666666669</v>
      </c>
      <c r="AA180" s="128">
        <v>0.55208333333333337</v>
      </c>
      <c r="AB180" s="128">
        <v>0.26041666666666669</v>
      </c>
      <c r="AC180" s="128">
        <v>0.55208333333333337</v>
      </c>
      <c r="AD180" s="128">
        <v>0.26041666666666669</v>
      </c>
      <c r="AE180" s="128">
        <v>0.55208333333333337</v>
      </c>
      <c r="AF180" s="128">
        <v>0.26041666666666669</v>
      </c>
      <c r="AG180" s="128">
        <v>0.55208333333333337</v>
      </c>
      <c r="AH180" s="128">
        <v>0.26041666666666669</v>
      </c>
      <c r="AI180" s="128">
        <v>0.55208333333333337</v>
      </c>
      <c r="AJ180" s="128">
        <v>0.26041666666666669</v>
      </c>
      <c r="AK180" s="128">
        <v>0.55208333333333337</v>
      </c>
      <c r="AL180" s="128">
        <v>0.26041666666666669</v>
      </c>
      <c r="AM180" s="128">
        <v>0.55208333333333337</v>
      </c>
      <c r="AN180" s="128">
        <v>0.26041666666666669</v>
      </c>
      <c r="AO180" s="128">
        <v>0.55208333333333337</v>
      </c>
      <c r="AP180" s="128">
        <v>0.26041666666666669</v>
      </c>
      <c r="AQ180" s="128">
        <v>0.55208333333333337</v>
      </c>
      <c r="AR180" s="128">
        <v>0.26041666666666669</v>
      </c>
      <c r="AS180" s="128">
        <v>0.55208333333333337</v>
      </c>
      <c r="AT180" s="128">
        <v>0.26041666666666669</v>
      </c>
      <c r="AU180" s="128">
        <v>0.55208333333333337</v>
      </c>
      <c r="AV180" s="128">
        <v>0.26041666666666669</v>
      </c>
      <c r="AW180" s="128">
        <v>0.55208333333333337</v>
      </c>
      <c r="AX180" s="128">
        <v>0.26041666666666669</v>
      </c>
      <c r="AY180" s="128">
        <v>0.55208333333333337</v>
      </c>
      <c r="AZ180" s="128">
        <v>0.26041666666666669</v>
      </c>
      <c r="BA180" s="128">
        <v>0.55208333333333337</v>
      </c>
      <c r="BB180" s="127"/>
      <c r="BC180" s="127"/>
      <c r="BD180" s="127"/>
      <c r="BE180" s="127"/>
      <c r="BF180" s="127"/>
      <c r="BG180" s="127"/>
      <c r="BH180" s="127"/>
      <c r="BI180" s="127"/>
      <c r="BJ180" s="132" t="s">
        <v>699</v>
      </c>
      <c r="BK180" s="132"/>
      <c r="BL180" s="132">
        <v>26</v>
      </c>
    </row>
    <row r="181" spans="1:64" x14ac:dyDescent="0.25">
      <c r="A181" s="127">
        <v>11</v>
      </c>
      <c r="B181" s="128">
        <v>0.27083333333333331</v>
      </c>
      <c r="C181" s="128">
        <v>0.67708333333333337</v>
      </c>
      <c r="D181" s="128">
        <v>0.27083333333333331</v>
      </c>
      <c r="E181" s="128">
        <v>0.67708333333333337</v>
      </c>
      <c r="F181" s="128">
        <v>0.27083333333333331</v>
      </c>
      <c r="G181" s="128">
        <v>0.67708333333333337</v>
      </c>
      <c r="H181" s="128">
        <v>0.27083333333333331</v>
      </c>
      <c r="I181" s="128">
        <v>0.67708333333333337</v>
      </c>
      <c r="J181" s="128">
        <v>0.27083333333333331</v>
      </c>
      <c r="K181" s="128">
        <v>0.67708333333333337</v>
      </c>
      <c r="L181" s="128">
        <v>0.27083333333333331</v>
      </c>
      <c r="M181" s="128">
        <v>0.67708333333333337</v>
      </c>
      <c r="N181" s="128">
        <v>0.27083333333333331</v>
      </c>
      <c r="O181" s="128">
        <v>0.67708333333333337</v>
      </c>
      <c r="P181" s="128">
        <v>0.27083333333333331</v>
      </c>
      <c r="Q181" s="128">
        <v>0.67708333333333337</v>
      </c>
      <c r="R181" s="128">
        <v>0.27083333333333331</v>
      </c>
      <c r="S181" s="128">
        <v>0.67708333333333337</v>
      </c>
      <c r="T181" s="128">
        <v>0.27083333333333331</v>
      </c>
      <c r="U181" s="128">
        <v>0.67708333333333337</v>
      </c>
      <c r="V181" s="128">
        <v>0.27083333333333331</v>
      </c>
      <c r="W181" s="128">
        <v>0.67708333333333337</v>
      </c>
      <c r="X181" s="128">
        <v>0.27083333333333331</v>
      </c>
      <c r="Y181" s="128">
        <v>0.67708333333333337</v>
      </c>
      <c r="Z181" s="128">
        <v>0.27083333333333331</v>
      </c>
      <c r="AA181" s="128">
        <v>0.67708333333333337</v>
      </c>
      <c r="AB181" s="128">
        <v>0.27083333333333331</v>
      </c>
      <c r="AC181" s="128">
        <v>0.67708333333333337</v>
      </c>
      <c r="AD181" s="128">
        <v>0.27083333333333331</v>
      </c>
      <c r="AE181" s="128">
        <v>0.67708333333333337</v>
      </c>
      <c r="AF181" s="128">
        <v>0.27083333333333331</v>
      </c>
      <c r="AG181" s="128">
        <v>0.67708333333333337</v>
      </c>
      <c r="AH181" s="128">
        <v>0.27083333333333331</v>
      </c>
      <c r="AI181" s="128">
        <v>0.67708333333333337</v>
      </c>
      <c r="AJ181" s="128">
        <v>0.27083333333333331</v>
      </c>
      <c r="AK181" s="128">
        <v>0.67708333333333337</v>
      </c>
      <c r="AL181" s="128">
        <v>0.27083333333333331</v>
      </c>
      <c r="AM181" s="128">
        <v>0.67708333333333337</v>
      </c>
      <c r="AN181" s="128">
        <v>0.27083333333333331</v>
      </c>
      <c r="AO181" s="128">
        <v>0.67708333333333337</v>
      </c>
      <c r="AP181" s="128">
        <v>0.27083333333333331</v>
      </c>
      <c r="AQ181" s="128">
        <v>0.67708333333333337</v>
      </c>
      <c r="AR181" s="128">
        <v>0.27083333333333331</v>
      </c>
      <c r="AS181" s="128">
        <v>0.67708333333333337</v>
      </c>
      <c r="AT181" s="128">
        <v>0.27083333333333331</v>
      </c>
      <c r="AU181" s="128">
        <v>0.67708333333333337</v>
      </c>
      <c r="AV181" s="128">
        <v>0.27083333333333331</v>
      </c>
      <c r="AW181" s="128">
        <v>0.67708333333333337</v>
      </c>
      <c r="AX181" s="128">
        <v>0.27083333333333331</v>
      </c>
      <c r="AY181" s="128">
        <v>0.67708333333333337</v>
      </c>
      <c r="AZ181" s="128">
        <v>0.27083333333333331</v>
      </c>
      <c r="BA181" s="128">
        <v>0.67708333333333337</v>
      </c>
      <c r="BB181" s="127"/>
      <c r="BC181" s="127"/>
      <c r="BD181" s="127"/>
      <c r="BE181" s="127"/>
      <c r="BF181" s="127"/>
      <c r="BG181" s="127"/>
      <c r="BH181" s="127"/>
      <c r="BI181" s="127"/>
      <c r="BJ181" s="132" t="s">
        <v>698</v>
      </c>
      <c r="BK181" s="132"/>
      <c r="BL181" s="132">
        <v>26</v>
      </c>
    </row>
    <row r="182" spans="1:64" x14ac:dyDescent="0.25">
      <c r="A182" s="127">
        <v>12</v>
      </c>
      <c r="B182" s="128">
        <v>0.28125</v>
      </c>
      <c r="C182" s="128">
        <v>0.70833333333333337</v>
      </c>
      <c r="D182" s="128">
        <v>0.28125</v>
      </c>
      <c r="E182" s="128">
        <v>0.70833333333333337</v>
      </c>
      <c r="F182" s="128">
        <v>0.28125</v>
      </c>
      <c r="G182" s="128">
        <v>0.70833333333333337</v>
      </c>
      <c r="H182" s="128">
        <v>0.28125</v>
      </c>
      <c r="I182" s="128">
        <v>0.70833333333333337</v>
      </c>
      <c r="J182" s="128">
        <v>0.28125</v>
      </c>
      <c r="K182" s="128">
        <v>0.70833333333333337</v>
      </c>
      <c r="L182" s="128">
        <v>0.28125</v>
      </c>
      <c r="M182" s="128">
        <v>0.70833333333333337</v>
      </c>
      <c r="N182" s="128">
        <v>0.28125</v>
      </c>
      <c r="O182" s="128">
        <v>0.70833333333333337</v>
      </c>
      <c r="P182" s="128">
        <v>0.28125</v>
      </c>
      <c r="Q182" s="128">
        <v>0.70833333333333337</v>
      </c>
      <c r="R182" s="128">
        <v>0.28125</v>
      </c>
      <c r="S182" s="128">
        <v>0.70833333333333337</v>
      </c>
      <c r="T182" s="128">
        <v>0.28125</v>
      </c>
      <c r="U182" s="128">
        <v>0.70833333333333337</v>
      </c>
      <c r="V182" s="128">
        <v>0.28125</v>
      </c>
      <c r="W182" s="128">
        <v>0.70833333333333337</v>
      </c>
      <c r="X182" s="128">
        <v>0.28125</v>
      </c>
      <c r="Y182" s="128">
        <v>0.70833333333333337</v>
      </c>
      <c r="Z182" s="128">
        <v>0.28125</v>
      </c>
      <c r="AA182" s="128">
        <v>0.70833333333333337</v>
      </c>
      <c r="AB182" s="128">
        <v>0.28125</v>
      </c>
      <c r="AC182" s="128">
        <v>0.70833333333333337</v>
      </c>
      <c r="AD182" s="128">
        <v>0.28125</v>
      </c>
      <c r="AE182" s="128">
        <v>0.70833333333333337</v>
      </c>
      <c r="AF182" s="128">
        <v>0.28125</v>
      </c>
      <c r="AG182" s="128">
        <v>0.70833333333333337</v>
      </c>
      <c r="AH182" s="128">
        <v>0.28125</v>
      </c>
      <c r="AI182" s="128">
        <v>0.70833333333333337</v>
      </c>
      <c r="AJ182" s="128">
        <v>0.28125</v>
      </c>
      <c r="AK182" s="128">
        <v>0.70833333333333337</v>
      </c>
      <c r="AL182" s="128">
        <v>0.28125</v>
      </c>
      <c r="AM182" s="128">
        <v>0.70833333333333337</v>
      </c>
      <c r="AN182" s="128">
        <v>0.28125</v>
      </c>
      <c r="AO182" s="128">
        <v>0.70833333333333337</v>
      </c>
      <c r="AP182" s="128">
        <v>0.28125</v>
      </c>
      <c r="AQ182" s="128">
        <v>0.70833333333333337</v>
      </c>
      <c r="AR182" s="128">
        <v>0.28125</v>
      </c>
      <c r="AS182" s="128">
        <v>0.70833333333333337</v>
      </c>
      <c r="AT182" s="128">
        <v>0.28125</v>
      </c>
      <c r="AU182" s="128">
        <v>0.70833333333333337</v>
      </c>
      <c r="AV182" s="128">
        <v>0.28125</v>
      </c>
      <c r="AW182" s="128">
        <v>0.70833333333333337</v>
      </c>
      <c r="AX182" s="128">
        <v>0.28125</v>
      </c>
      <c r="AY182" s="128">
        <v>0.70833333333333337</v>
      </c>
      <c r="AZ182" s="128">
        <v>0.28125</v>
      </c>
      <c r="BA182" s="128">
        <v>0.70833333333333337</v>
      </c>
      <c r="BB182" s="127"/>
      <c r="BC182" s="127"/>
      <c r="BD182" s="127"/>
      <c r="BE182" s="127"/>
      <c r="BF182" s="127"/>
      <c r="BG182" s="127"/>
      <c r="BH182" s="127"/>
      <c r="BI182" s="127"/>
      <c r="BJ182" s="132" t="s">
        <v>698</v>
      </c>
      <c r="BK182" s="132"/>
      <c r="BL182" s="132">
        <v>26</v>
      </c>
    </row>
    <row r="183" spans="1:64" s="237" customFormat="1" x14ac:dyDescent="0.25">
      <c r="A183" s="261">
        <v>13</v>
      </c>
      <c r="B183" s="262">
        <v>0.29166666666666669</v>
      </c>
      <c r="C183" s="262">
        <v>0.72569444444444453</v>
      </c>
      <c r="D183" s="262">
        <v>0.29166666666666669</v>
      </c>
      <c r="E183" s="262">
        <v>0.72569444444444453</v>
      </c>
      <c r="F183" s="262">
        <v>0.29166666666666669</v>
      </c>
      <c r="G183" s="262">
        <v>0.72569444444444453</v>
      </c>
      <c r="H183" s="262">
        <v>0.29166666666666669</v>
      </c>
      <c r="I183" s="262">
        <v>0.72569444444444453</v>
      </c>
      <c r="J183" s="262">
        <v>0.29166666666666669</v>
      </c>
      <c r="K183" s="262">
        <v>0.72569444444444453</v>
      </c>
      <c r="L183" s="262">
        <v>0.29166666666666669</v>
      </c>
      <c r="M183" s="262">
        <v>0.72569444444444453</v>
      </c>
      <c r="N183" s="262">
        <v>0.29166666666666669</v>
      </c>
      <c r="O183" s="262">
        <v>0.72569444444444453</v>
      </c>
      <c r="P183" s="262">
        <v>0.29166666666666669</v>
      </c>
      <c r="Q183" s="262">
        <v>0.72569444444444453</v>
      </c>
      <c r="R183" s="262">
        <v>0.29166666666666669</v>
      </c>
      <c r="S183" s="262">
        <v>0.72569444444444453</v>
      </c>
      <c r="T183" s="262">
        <v>0.29166666666666669</v>
      </c>
      <c r="U183" s="262">
        <v>0.72569444444444453</v>
      </c>
      <c r="V183" s="262">
        <v>0.29166666666666669</v>
      </c>
      <c r="W183" s="262">
        <v>0.72569444444444453</v>
      </c>
      <c r="X183" s="262">
        <v>0.29166666666666669</v>
      </c>
      <c r="Y183" s="262">
        <v>0.72569444444444453</v>
      </c>
      <c r="Z183" s="262">
        <v>0.29166666666666669</v>
      </c>
      <c r="AA183" s="262">
        <v>0.72569444444444453</v>
      </c>
      <c r="AB183" s="262">
        <v>0.29166666666666669</v>
      </c>
      <c r="AC183" s="262">
        <v>0.72569444444444453</v>
      </c>
      <c r="AD183" s="262">
        <v>0.29166666666666669</v>
      </c>
      <c r="AE183" s="262">
        <v>0.72569444444444453</v>
      </c>
      <c r="AF183" s="262">
        <v>0.29166666666666669</v>
      </c>
      <c r="AG183" s="262">
        <v>0.72569444444444453</v>
      </c>
      <c r="AH183" s="262">
        <v>0.29166666666666669</v>
      </c>
      <c r="AI183" s="262">
        <v>0.72569444444444453</v>
      </c>
      <c r="AJ183" s="262">
        <v>0.29166666666666669</v>
      </c>
      <c r="AK183" s="262">
        <v>0.72569444444444453</v>
      </c>
      <c r="AL183" s="262">
        <v>0.29166666666666669</v>
      </c>
      <c r="AM183" s="262">
        <v>0.72569444444444453</v>
      </c>
      <c r="AN183" s="262">
        <v>0.29166666666666669</v>
      </c>
      <c r="AO183" s="262">
        <v>0.72569444444444453</v>
      </c>
      <c r="AP183" s="262">
        <v>0.29166666666666669</v>
      </c>
      <c r="AQ183" s="262">
        <v>0.72569444444444453</v>
      </c>
      <c r="AR183" s="262">
        <v>0.29166666666666669</v>
      </c>
      <c r="AS183" s="262">
        <v>0.72569444444444453</v>
      </c>
      <c r="AT183" s="262">
        <v>0.29166666666666669</v>
      </c>
      <c r="AU183" s="262">
        <v>0.72569444444444453</v>
      </c>
      <c r="AV183" s="262">
        <v>0.29166666666666669</v>
      </c>
      <c r="AW183" s="262">
        <v>0.72569444444444453</v>
      </c>
      <c r="AX183" s="262">
        <v>0.29166666666666669</v>
      </c>
      <c r="AY183" s="262">
        <v>0.72569444444444453</v>
      </c>
      <c r="AZ183" s="262">
        <v>0.29166666666666669</v>
      </c>
      <c r="BA183" s="262">
        <v>0.72569444444444453</v>
      </c>
      <c r="BB183" s="261"/>
      <c r="BC183" s="261"/>
      <c r="BD183" s="261"/>
      <c r="BE183" s="261"/>
      <c r="BF183" s="261"/>
      <c r="BG183" s="261"/>
      <c r="BH183" s="261"/>
      <c r="BI183" s="261"/>
      <c r="BJ183" s="237" t="s">
        <v>688</v>
      </c>
      <c r="BK183" s="237">
        <v>6</v>
      </c>
      <c r="BL183" s="237">
        <v>26</v>
      </c>
    </row>
    <row r="184" spans="1:64" x14ac:dyDescent="0.25">
      <c r="A184" s="127">
        <v>14</v>
      </c>
      <c r="B184" s="131">
        <v>0.5</v>
      </c>
      <c r="C184" s="131">
        <v>0.28472222222222221</v>
      </c>
      <c r="D184" s="131">
        <v>0.5</v>
      </c>
      <c r="E184" s="131">
        <v>0.28472222222222221</v>
      </c>
      <c r="F184" s="131">
        <v>0.5</v>
      </c>
      <c r="G184" s="131">
        <v>0.28472222222222221</v>
      </c>
      <c r="H184" s="131">
        <v>0.5</v>
      </c>
      <c r="I184" s="131">
        <v>0.28472222222222221</v>
      </c>
      <c r="J184" s="131">
        <v>0.5</v>
      </c>
      <c r="K184" s="131">
        <v>0.28472222222222221</v>
      </c>
      <c r="L184" s="131">
        <v>0.5</v>
      </c>
      <c r="M184" s="131">
        <v>0.28472222222222221</v>
      </c>
      <c r="N184" s="131">
        <v>0.5</v>
      </c>
      <c r="O184" s="131">
        <v>0.28472222222222221</v>
      </c>
      <c r="P184" s="131">
        <v>0.5</v>
      </c>
      <c r="Q184" s="131">
        <v>0.28472222222222221</v>
      </c>
      <c r="R184" s="131">
        <v>0.5</v>
      </c>
      <c r="S184" s="131">
        <v>0.28472222222222221</v>
      </c>
      <c r="T184" s="131">
        <v>0.5</v>
      </c>
      <c r="U184" s="131">
        <v>0.28472222222222221</v>
      </c>
      <c r="V184" s="131">
        <v>0.5</v>
      </c>
      <c r="W184" s="131">
        <v>0.28472222222222221</v>
      </c>
      <c r="X184" s="131">
        <v>0.5</v>
      </c>
      <c r="Y184" s="131">
        <v>0.28472222222222221</v>
      </c>
      <c r="Z184" s="131">
        <v>0.5</v>
      </c>
      <c r="AA184" s="131">
        <v>0.28472222222222221</v>
      </c>
      <c r="AB184" s="131">
        <v>0.5</v>
      </c>
      <c r="AC184" s="131">
        <v>0.28472222222222221</v>
      </c>
      <c r="AD184" s="131">
        <v>0.5</v>
      </c>
      <c r="AE184" s="131">
        <v>0.28472222222222221</v>
      </c>
      <c r="AF184" s="131">
        <v>0.5</v>
      </c>
      <c r="AG184" s="131">
        <v>0.28472222222222221</v>
      </c>
      <c r="AH184" s="131">
        <v>0.5</v>
      </c>
      <c r="AI184" s="131">
        <v>0.28472222222222221</v>
      </c>
      <c r="AJ184" s="131">
        <v>0.5</v>
      </c>
      <c r="AK184" s="131">
        <v>0.28472222222222221</v>
      </c>
      <c r="AL184" s="131">
        <v>0.5</v>
      </c>
      <c r="AM184" s="131">
        <v>0.28472222222222221</v>
      </c>
      <c r="AN184" s="131">
        <v>0.5</v>
      </c>
      <c r="AO184" s="131">
        <v>0.28472222222222221</v>
      </c>
      <c r="AP184" s="131">
        <v>0.5</v>
      </c>
      <c r="AQ184" s="131">
        <v>0.28472222222222221</v>
      </c>
      <c r="AR184" s="131">
        <v>0.5</v>
      </c>
      <c r="AS184" s="131">
        <v>0.28472222222222221</v>
      </c>
      <c r="AT184" s="131">
        <v>0.5</v>
      </c>
      <c r="AU184" s="131">
        <v>0.28472222222222221</v>
      </c>
      <c r="AV184" s="131">
        <v>0.5</v>
      </c>
      <c r="AW184" s="131">
        <v>0.28472222222222221</v>
      </c>
      <c r="AX184" s="131">
        <v>0.5</v>
      </c>
      <c r="AY184" s="131">
        <v>0.28472222222222221</v>
      </c>
      <c r="AZ184" s="131">
        <v>0.5</v>
      </c>
      <c r="BA184" s="131">
        <v>0.28472222222222221</v>
      </c>
      <c r="BB184" s="130"/>
      <c r="BC184" s="130"/>
      <c r="BD184" s="130"/>
      <c r="BE184" s="130"/>
      <c r="BF184" s="130"/>
      <c r="BG184" s="130"/>
      <c r="BH184" s="130"/>
      <c r="BI184" s="130"/>
      <c r="BJ184" s="132" t="s">
        <v>717</v>
      </c>
      <c r="BK184" s="132"/>
      <c r="BL184" s="132">
        <v>26</v>
      </c>
    </row>
    <row r="185" spans="1:64" x14ac:dyDescent="0.25">
      <c r="A185" s="127">
        <v>15</v>
      </c>
      <c r="B185" s="131">
        <v>0.51041666666666663</v>
      </c>
      <c r="C185" s="131">
        <v>0.31944444444444448</v>
      </c>
      <c r="D185" s="131">
        <v>0.51041666666666663</v>
      </c>
      <c r="E185" s="131">
        <v>0.31944444444444448</v>
      </c>
      <c r="F185" s="131">
        <v>0.51041666666666663</v>
      </c>
      <c r="G185" s="131">
        <v>0.31944444444444448</v>
      </c>
      <c r="H185" s="131">
        <v>0.51041666666666663</v>
      </c>
      <c r="I185" s="131">
        <v>0.31944444444444448</v>
      </c>
      <c r="J185" s="131">
        <v>0.51041666666666663</v>
      </c>
      <c r="K185" s="131">
        <v>0.31944444444444448</v>
      </c>
      <c r="L185" s="131">
        <v>0.51041666666666663</v>
      </c>
      <c r="M185" s="131">
        <v>0.31944444444444448</v>
      </c>
      <c r="N185" s="131">
        <v>0.51041666666666663</v>
      </c>
      <c r="O185" s="131">
        <v>0.31944444444444448</v>
      </c>
      <c r="P185" s="131">
        <v>0.51041666666666663</v>
      </c>
      <c r="Q185" s="131">
        <v>0.31944444444444448</v>
      </c>
      <c r="R185" s="131">
        <v>0.51041666666666663</v>
      </c>
      <c r="S185" s="131">
        <v>0.31944444444444448</v>
      </c>
      <c r="T185" s="131">
        <v>0.51041666666666663</v>
      </c>
      <c r="U185" s="131">
        <v>0.31944444444444448</v>
      </c>
      <c r="V185" s="131">
        <v>0.51041666666666663</v>
      </c>
      <c r="W185" s="131">
        <v>0.31944444444444448</v>
      </c>
      <c r="X185" s="131">
        <v>0.51041666666666663</v>
      </c>
      <c r="Y185" s="131">
        <v>0.31944444444444448</v>
      </c>
      <c r="Z185" s="131">
        <v>0.51041666666666663</v>
      </c>
      <c r="AA185" s="131">
        <v>0.31944444444444448</v>
      </c>
      <c r="AB185" s="131">
        <v>0.51041666666666663</v>
      </c>
      <c r="AC185" s="131">
        <v>0.31944444444444448</v>
      </c>
      <c r="AD185" s="131">
        <v>0.51041666666666663</v>
      </c>
      <c r="AE185" s="131">
        <v>0.31944444444444448</v>
      </c>
      <c r="AF185" s="131">
        <v>0.51041666666666663</v>
      </c>
      <c r="AG185" s="131">
        <v>0.31944444444444448</v>
      </c>
      <c r="AH185" s="131">
        <v>0.51041666666666663</v>
      </c>
      <c r="AI185" s="131">
        <v>0.31944444444444448</v>
      </c>
      <c r="AJ185" s="131">
        <v>0.51041666666666663</v>
      </c>
      <c r="AK185" s="131">
        <v>0.31944444444444448</v>
      </c>
      <c r="AL185" s="131">
        <v>0.51041666666666663</v>
      </c>
      <c r="AM185" s="131">
        <v>0.31944444444444448</v>
      </c>
      <c r="AN185" s="131">
        <v>0.51041666666666663</v>
      </c>
      <c r="AO185" s="131">
        <v>0.31944444444444448</v>
      </c>
      <c r="AP185" s="131">
        <v>0.51041666666666663</v>
      </c>
      <c r="AQ185" s="131">
        <v>0.31944444444444448</v>
      </c>
      <c r="AR185" s="131">
        <v>0.51041666666666663</v>
      </c>
      <c r="AS185" s="131">
        <v>0.31944444444444448</v>
      </c>
      <c r="AT185" s="131">
        <v>0.51041666666666663</v>
      </c>
      <c r="AU185" s="131">
        <v>0.31944444444444448</v>
      </c>
      <c r="AV185" s="131">
        <v>0.51041666666666663</v>
      </c>
      <c r="AW185" s="131">
        <v>0.31944444444444448</v>
      </c>
      <c r="AX185" s="131">
        <v>0.51041666666666663</v>
      </c>
      <c r="AY185" s="131">
        <v>0.31944444444444448</v>
      </c>
      <c r="AZ185" s="131">
        <v>0.51041666666666663</v>
      </c>
      <c r="BA185" s="131">
        <v>0.31944444444444448</v>
      </c>
      <c r="BB185" s="130"/>
      <c r="BC185" s="130"/>
      <c r="BD185" s="130"/>
      <c r="BE185" s="130"/>
      <c r="BF185" s="130"/>
      <c r="BG185" s="130"/>
      <c r="BH185" s="130"/>
      <c r="BI185" s="130"/>
      <c r="BJ185" s="132" t="s">
        <v>717</v>
      </c>
      <c r="BK185" s="132"/>
      <c r="BL185" s="132">
        <v>26</v>
      </c>
    </row>
    <row r="186" spans="1:64" s="237" customFormat="1" x14ac:dyDescent="0.25">
      <c r="A186" s="233"/>
      <c r="B186" s="235"/>
      <c r="C186" s="235"/>
      <c r="D186" s="235"/>
      <c r="E186" s="235"/>
      <c r="F186" s="235"/>
      <c r="G186" s="235"/>
      <c r="H186" s="235"/>
      <c r="I186" s="235"/>
      <c r="J186" s="235"/>
      <c r="K186" s="235"/>
      <c r="L186" s="235"/>
      <c r="M186" s="235"/>
      <c r="N186" s="235"/>
      <c r="O186" s="235"/>
      <c r="P186" s="235"/>
      <c r="Q186" s="235"/>
      <c r="R186" s="235"/>
      <c r="S186" s="235"/>
      <c r="T186" s="235"/>
      <c r="U186" s="235"/>
      <c r="V186" s="235"/>
      <c r="W186" s="235"/>
      <c r="X186" s="235"/>
      <c r="Y186" s="235"/>
      <c r="Z186" s="235"/>
      <c r="AA186" s="235"/>
      <c r="AB186" s="235"/>
      <c r="AC186" s="235"/>
      <c r="AD186" s="235"/>
      <c r="AE186" s="235"/>
      <c r="AF186" s="235"/>
      <c r="AG186" s="235"/>
      <c r="AH186" s="235"/>
      <c r="AI186" s="235"/>
      <c r="AJ186" s="235"/>
      <c r="AK186" s="235"/>
      <c r="AL186" s="235"/>
      <c r="AM186" s="235"/>
      <c r="AN186" s="235"/>
      <c r="AO186" s="235"/>
      <c r="AP186" s="235"/>
      <c r="AQ186" s="235"/>
      <c r="AR186" s="235"/>
      <c r="AS186" s="235"/>
      <c r="AT186" s="235"/>
      <c r="AU186" s="235"/>
      <c r="AV186" s="235"/>
      <c r="AW186" s="235"/>
      <c r="AX186" s="235"/>
      <c r="AY186" s="235"/>
      <c r="AZ186" s="235"/>
      <c r="BA186" s="235"/>
      <c r="BB186" s="233"/>
      <c r="BC186" s="233"/>
      <c r="BD186" s="233"/>
      <c r="BE186" s="233"/>
      <c r="BF186" s="233"/>
      <c r="BG186" s="233"/>
      <c r="BH186" s="233"/>
      <c r="BI186" s="233"/>
    </row>
    <row r="187" spans="1:64" x14ac:dyDescent="0.25">
      <c r="A187" s="196"/>
      <c r="B187" s="197"/>
      <c r="C187" s="197"/>
      <c r="D187" s="197"/>
      <c r="E187" s="197"/>
      <c r="F187" s="197"/>
      <c r="G187" s="197"/>
      <c r="H187" s="197"/>
      <c r="I187" s="197"/>
      <c r="J187" s="197"/>
      <c r="K187" s="197"/>
      <c r="L187" s="197"/>
      <c r="M187" s="197"/>
      <c r="N187" s="197"/>
      <c r="O187" s="197"/>
      <c r="P187" s="197"/>
      <c r="Q187" s="197"/>
      <c r="R187" s="197"/>
      <c r="S187" s="197"/>
      <c r="T187" s="197"/>
      <c r="U187" s="197"/>
      <c r="V187" s="197"/>
      <c r="W187" s="197"/>
      <c r="X187" s="197"/>
      <c r="Y187" s="197"/>
      <c r="Z187" s="197"/>
      <c r="AA187" s="197"/>
      <c r="AB187" s="197"/>
      <c r="AC187" s="197"/>
      <c r="AD187" s="197"/>
      <c r="AE187" s="197"/>
      <c r="AF187" s="197"/>
      <c r="AG187" s="197"/>
      <c r="AH187" s="197"/>
      <c r="AI187" s="197"/>
      <c r="AJ187" s="197"/>
      <c r="AK187" s="197"/>
      <c r="AL187" s="197"/>
      <c r="AM187" s="197"/>
      <c r="AN187" s="197"/>
      <c r="AO187" s="197"/>
      <c r="AP187" s="197"/>
      <c r="AQ187" s="197"/>
      <c r="AR187" s="197"/>
      <c r="AS187" s="197"/>
      <c r="AT187" s="197"/>
      <c r="AU187" s="197"/>
      <c r="AV187" s="197"/>
      <c r="AW187" s="197"/>
      <c r="AX187" s="197"/>
      <c r="AY187" s="197"/>
      <c r="AZ187" s="197"/>
      <c r="BA187" s="197"/>
      <c r="BB187" s="196"/>
      <c r="BC187" s="196"/>
      <c r="BD187" s="196"/>
      <c r="BE187" s="196"/>
      <c r="BF187" s="196"/>
      <c r="BG187" s="196"/>
      <c r="BH187" s="196"/>
      <c r="BI187" s="196"/>
      <c r="BJ187" s="6"/>
      <c r="BK187" s="6"/>
      <c r="BL187" s="6"/>
    </row>
    <row r="188" spans="1:64" x14ac:dyDescent="0.25">
      <c r="A188" s="196"/>
      <c r="B188" s="197"/>
      <c r="C188" s="197"/>
      <c r="D188" s="197"/>
      <c r="E188" s="197"/>
      <c r="F188" s="197"/>
      <c r="G188" s="197"/>
      <c r="H188" s="197"/>
      <c r="I188" s="197"/>
      <c r="J188" s="197"/>
      <c r="K188" s="197"/>
      <c r="L188" s="197"/>
      <c r="M188" s="197"/>
      <c r="N188" s="197"/>
      <c r="O188" s="197"/>
      <c r="P188" s="197"/>
      <c r="Q188" s="197"/>
      <c r="R188" s="197"/>
      <c r="S188" s="197"/>
      <c r="T188" s="197"/>
      <c r="U188" s="197"/>
      <c r="V188" s="197"/>
      <c r="W188" s="197"/>
      <c r="X188" s="197"/>
      <c r="Y188" s="197"/>
      <c r="Z188" s="197"/>
      <c r="AA188" s="197"/>
      <c r="AB188" s="197"/>
      <c r="AC188" s="197"/>
      <c r="AD188" s="197"/>
      <c r="AE188" s="197"/>
      <c r="AF188" s="197"/>
      <c r="AG188" s="197"/>
      <c r="AH188" s="197"/>
      <c r="AI188" s="197"/>
      <c r="AJ188" s="197"/>
      <c r="AK188" s="197"/>
      <c r="AL188" s="197"/>
      <c r="AM188" s="197"/>
      <c r="AN188" s="197"/>
      <c r="AO188" s="197"/>
      <c r="AP188" s="197"/>
      <c r="AQ188" s="197"/>
      <c r="AR188" s="197"/>
      <c r="AS188" s="197"/>
      <c r="AT188" s="197"/>
      <c r="AU188" s="197"/>
      <c r="AV188" s="197"/>
      <c r="AW188" s="197"/>
      <c r="AX188" s="197"/>
      <c r="AY188" s="197"/>
      <c r="AZ188" s="197"/>
      <c r="BA188" s="197"/>
      <c r="BB188" s="196"/>
      <c r="BC188" s="196"/>
      <c r="BD188" s="196"/>
      <c r="BE188" s="196"/>
      <c r="BF188" s="196"/>
      <c r="BG188" s="196"/>
      <c r="BH188" s="196"/>
      <c r="BI188" s="196"/>
      <c r="BJ188" s="6"/>
      <c r="BK188" s="6"/>
      <c r="BL188" s="6"/>
    </row>
    <row r="189" spans="1:64" x14ac:dyDescent="0.25">
      <c r="A189" s="196"/>
      <c r="B189" s="197"/>
      <c r="C189" s="197"/>
      <c r="D189" s="197"/>
      <c r="E189" s="197"/>
      <c r="F189" s="197"/>
      <c r="G189" s="197"/>
      <c r="H189" s="197"/>
      <c r="I189" s="197"/>
      <c r="J189" s="197"/>
      <c r="K189" s="197"/>
      <c r="L189" s="197"/>
      <c r="M189" s="197"/>
      <c r="N189" s="197"/>
      <c r="O189" s="197"/>
      <c r="P189" s="197"/>
      <c r="Q189" s="197"/>
      <c r="R189" s="197"/>
      <c r="S189" s="197"/>
      <c r="T189" s="197"/>
      <c r="U189" s="197"/>
      <c r="V189" s="197"/>
      <c r="W189" s="197"/>
      <c r="X189" s="197"/>
      <c r="Y189" s="197"/>
      <c r="Z189" s="197"/>
      <c r="AA189" s="197"/>
      <c r="AB189" s="197"/>
      <c r="AC189" s="197"/>
      <c r="AD189" s="197"/>
      <c r="AE189" s="197"/>
      <c r="AF189" s="197"/>
      <c r="AG189" s="197"/>
      <c r="AH189" s="197"/>
      <c r="AI189" s="197"/>
      <c r="AJ189" s="197"/>
      <c r="AK189" s="197"/>
      <c r="AL189" s="197"/>
      <c r="AM189" s="197"/>
      <c r="AN189" s="197"/>
      <c r="AO189" s="197"/>
      <c r="AP189" s="197"/>
      <c r="AQ189" s="197"/>
      <c r="AR189" s="197"/>
      <c r="AS189" s="197"/>
      <c r="AT189" s="197"/>
      <c r="AU189" s="197"/>
      <c r="AV189" s="197"/>
      <c r="AW189" s="197"/>
      <c r="AX189" s="197"/>
      <c r="AY189" s="197"/>
      <c r="AZ189" s="197"/>
      <c r="BA189" s="197"/>
      <c r="BB189" s="196"/>
      <c r="BC189" s="196"/>
      <c r="BD189" s="196"/>
      <c r="BE189" s="196"/>
      <c r="BF189" s="196"/>
      <c r="BG189" s="196"/>
      <c r="BH189" s="196"/>
      <c r="BI189" s="196"/>
      <c r="BJ189" s="6"/>
      <c r="BK189" s="6"/>
      <c r="BL189" s="6"/>
    </row>
    <row r="190" spans="1:64" x14ac:dyDescent="0.25">
      <c r="A190" s="196"/>
      <c r="B190" s="197"/>
      <c r="C190" s="197"/>
      <c r="D190" s="197"/>
      <c r="E190" s="197"/>
      <c r="F190" s="197"/>
      <c r="G190" s="197"/>
      <c r="H190" s="197"/>
      <c r="I190" s="197"/>
      <c r="J190" s="197"/>
      <c r="K190" s="197"/>
      <c r="L190" s="197"/>
      <c r="M190" s="197"/>
      <c r="N190" s="197"/>
      <c r="O190" s="197"/>
      <c r="P190" s="197"/>
      <c r="Q190" s="197"/>
      <c r="R190" s="197"/>
      <c r="S190" s="197"/>
      <c r="T190" s="197"/>
      <c r="U190" s="197"/>
      <c r="V190" s="197"/>
      <c r="W190" s="197"/>
      <c r="X190" s="197"/>
      <c r="Y190" s="197"/>
      <c r="Z190" s="197"/>
      <c r="AA190" s="197"/>
      <c r="AB190" s="197"/>
      <c r="AC190" s="197"/>
      <c r="AD190" s="197"/>
      <c r="AE190" s="197"/>
      <c r="AF190" s="197"/>
      <c r="AG190" s="197"/>
      <c r="AH190" s="197"/>
      <c r="AI190" s="197"/>
      <c r="AJ190" s="197"/>
      <c r="AK190" s="197"/>
      <c r="AL190" s="197"/>
      <c r="AM190" s="197"/>
      <c r="AN190" s="197"/>
      <c r="AO190" s="197"/>
      <c r="AP190" s="197"/>
      <c r="AQ190" s="197"/>
      <c r="AR190" s="197"/>
      <c r="AS190" s="197"/>
      <c r="AT190" s="197"/>
      <c r="AU190" s="197"/>
      <c r="AV190" s="197"/>
      <c r="AW190" s="197"/>
      <c r="AX190" s="197"/>
      <c r="AY190" s="197"/>
      <c r="AZ190" s="197"/>
      <c r="BA190" s="197"/>
      <c r="BB190" s="196"/>
      <c r="BC190" s="196"/>
      <c r="BD190" s="196"/>
      <c r="BE190" s="196"/>
      <c r="BF190" s="196"/>
      <c r="BG190" s="196"/>
      <c r="BH190" s="196"/>
      <c r="BI190" s="196"/>
      <c r="BJ190" s="6"/>
      <c r="BK190" s="6"/>
      <c r="BL190" s="6"/>
    </row>
    <row r="191" spans="1:64" x14ac:dyDescent="0.25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64"/>
      <c r="R191" s="64"/>
      <c r="S191" s="64"/>
      <c r="T191" s="64"/>
      <c r="U191" s="64"/>
      <c r="V191" s="64"/>
      <c r="W191" s="64"/>
      <c r="X191" s="64"/>
      <c r="Y191" s="64"/>
      <c r="Z191" s="64"/>
      <c r="AA191" s="64"/>
      <c r="AB191" s="64"/>
      <c r="AC191" s="64"/>
      <c r="AD191" s="64"/>
      <c r="AE191" s="64"/>
      <c r="AF191" s="64"/>
      <c r="AG191" s="64"/>
      <c r="AH191" s="64"/>
      <c r="AI191" s="64"/>
      <c r="AJ191" s="64"/>
      <c r="AK191" s="64"/>
      <c r="AL191" s="64"/>
      <c r="AM191" s="64"/>
      <c r="AN191" s="64"/>
      <c r="AO191" s="64"/>
      <c r="AP191" s="64"/>
      <c r="AQ191" s="64"/>
      <c r="AR191" s="64"/>
      <c r="AS191" s="64"/>
      <c r="AT191" s="64"/>
      <c r="AU191" s="64"/>
      <c r="AV191" s="64"/>
      <c r="AW191" s="64"/>
      <c r="AX191" s="64"/>
      <c r="AY191" s="64"/>
      <c r="AZ191" s="64"/>
      <c r="BA191" s="64"/>
      <c r="BB191" s="64"/>
      <c r="BC191" s="64"/>
      <c r="BD191" s="64"/>
      <c r="BE191" s="64"/>
      <c r="BF191" s="64"/>
      <c r="BG191" s="64"/>
      <c r="BH191" s="64"/>
      <c r="BI191" s="64"/>
      <c r="BJ191" s="6"/>
      <c r="BK191" s="6"/>
      <c r="BL191" s="6"/>
    </row>
    <row r="192" spans="1:64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</row>
    <row r="193" spans="1:64" ht="16.5" x14ac:dyDescent="0.25">
      <c r="A193" s="67" t="str">
        <f>"- Tên tuyến:"&amp;VLOOKUP(D195,Quyhoach!$B$8:$J$257,2,0)&amp;"-"&amp;VLOOKUP(D195,Quyhoach!$B$8:$J$257,3,0)</f>
        <v>- Tên tuyến:Quảng Bình-Thừa Thiên Huế</v>
      </c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</row>
    <row r="194" spans="1:64" ht="16.5" x14ac:dyDescent="0.25">
      <c r="A194" s="68" t="str">
        <f>"- Bến xe đi:"&amp;VLOOKUP(D195,Quyhoach!$B$8:$J$257,4,0)&amp;";                 Bến xe đến: "&amp;VLOOKUP(D195,Quyhoach!$B$8:$J$257,5,0)</f>
        <v>- Bến xe đi:Tiến Hóa;                 Bến xe đến: Phía Bắc Huế</v>
      </c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</row>
    <row r="195" spans="1:64" ht="16.5" x14ac:dyDescent="0.25">
      <c r="A195" s="67" t="s">
        <v>677</v>
      </c>
      <c r="B195" s="6"/>
      <c r="C195" s="6"/>
      <c r="D195" s="6" t="s">
        <v>164</v>
      </c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</row>
    <row r="196" spans="1:64" ht="16.5" x14ac:dyDescent="0.25">
      <c r="A196" s="67" t="str">
        <f>"- Hành trình tuyến:"&amp;VLOOKUP(D195,Quyhoach!$B$8:$J$257,6,0)</f>
        <v>- Hành trình tuyến:BX Tiến Hoá - QL1 - BX Phía Bắc (An Hòa) &lt;A&gt;</v>
      </c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</row>
    <row r="197" spans="1:64" ht="16.5" x14ac:dyDescent="0.25">
      <c r="A197" s="67" t="str">
        <f>"- Cự ly tuyến:"&amp;VLOOKUP(D195,Quyhoach!$B$8:$J$257,7,0)&amp;"km"</f>
        <v>- Cự ly tuyến:203km</v>
      </c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</row>
    <row r="198" spans="1:64" ht="16.5" x14ac:dyDescent="0.25">
      <c r="A198" s="67" t="str">
        <f>"- Tổng số chuyến xe/ngày/tháng: "&amp;VLOOKUP(D195,Quyhoach!$B$8:$J$257,8,0)</f>
        <v>- Tổng số chuyến xe/ngày/tháng: 390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</row>
    <row r="199" spans="1:64" ht="18.75" x14ac:dyDescent="0.25">
      <c r="A199" s="70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</row>
    <row r="200" spans="1:64" x14ac:dyDescent="0.25">
      <c r="A200" s="301" t="s">
        <v>637</v>
      </c>
      <c r="B200" s="71" t="s">
        <v>638</v>
      </c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2"/>
      <c r="Q200" s="72"/>
      <c r="R200" s="72"/>
      <c r="S200" s="72"/>
      <c r="T200" s="72"/>
      <c r="U200" s="72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2"/>
      <c r="BG200" s="72"/>
      <c r="BH200" s="72"/>
      <c r="BI200" s="72"/>
      <c r="BJ200" s="6"/>
      <c r="BK200" s="6"/>
      <c r="BL200" s="6"/>
    </row>
    <row r="201" spans="1:64" ht="15.75" customHeight="1" x14ac:dyDescent="0.25">
      <c r="A201" s="302"/>
      <c r="B201" s="300" t="s">
        <v>639</v>
      </c>
      <c r="C201" s="300"/>
      <c r="D201" s="300" t="s">
        <v>640</v>
      </c>
      <c r="E201" s="300"/>
      <c r="F201" s="300" t="s">
        <v>641</v>
      </c>
      <c r="G201" s="300"/>
      <c r="H201" s="300" t="s">
        <v>642</v>
      </c>
      <c r="I201" s="300"/>
      <c r="J201" s="300" t="s">
        <v>651</v>
      </c>
      <c r="K201" s="300"/>
      <c r="L201" s="300" t="s">
        <v>652</v>
      </c>
      <c r="M201" s="300"/>
      <c r="N201" s="300" t="s">
        <v>653</v>
      </c>
      <c r="O201" s="300"/>
      <c r="P201" s="300" t="s">
        <v>654</v>
      </c>
      <c r="Q201" s="300"/>
      <c r="R201" s="300" t="s">
        <v>655</v>
      </c>
      <c r="S201" s="300"/>
      <c r="T201" s="300" t="s">
        <v>656</v>
      </c>
      <c r="U201" s="300"/>
      <c r="V201" s="300" t="s">
        <v>657</v>
      </c>
      <c r="W201" s="300"/>
      <c r="X201" s="300" t="s">
        <v>658</v>
      </c>
      <c r="Y201" s="300"/>
      <c r="Z201" s="300" t="s">
        <v>659</v>
      </c>
      <c r="AA201" s="300"/>
      <c r="AB201" s="300" t="s">
        <v>660</v>
      </c>
      <c r="AC201" s="300"/>
      <c r="AD201" s="300" t="s">
        <v>661</v>
      </c>
      <c r="AE201" s="300"/>
      <c r="AF201" s="300" t="s">
        <v>662</v>
      </c>
      <c r="AG201" s="300"/>
      <c r="AH201" s="300" t="s">
        <v>663</v>
      </c>
      <c r="AI201" s="300"/>
      <c r="AJ201" s="300" t="s">
        <v>664</v>
      </c>
      <c r="AK201" s="300"/>
      <c r="AL201" s="300" t="s">
        <v>665</v>
      </c>
      <c r="AM201" s="300"/>
      <c r="AN201" s="300" t="s">
        <v>666</v>
      </c>
      <c r="AO201" s="300"/>
      <c r="AP201" s="300" t="s">
        <v>667</v>
      </c>
      <c r="AQ201" s="300"/>
      <c r="AR201" s="300" t="s">
        <v>668</v>
      </c>
      <c r="AS201" s="300"/>
      <c r="AT201" s="300" t="s">
        <v>669</v>
      </c>
      <c r="AU201" s="300"/>
      <c r="AV201" s="300" t="s">
        <v>670</v>
      </c>
      <c r="AW201" s="300"/>
      <c r="AX201" s="300" t="s">
        <v>671</v>
      </c>
      <c r="AY201" s="300"/>
      <c r="AZ201" s="300" t="s">
        <v>672</v>
      </c>
      <c r="BA201" s="300"/>
      <c r="BB201" s="300" t="s">
        <v>673</v>
      </c>
      <c r="BC201" s="300"/>
      <c r="BD201" s="300" t="s">
        <v>674</v>
      </c>
      <c r="BE201" s="300"/>
      <c r="BF201" s="300" t="s">
        <v>675</v>
      </c>
      <c r="BG201" s="300"/>
      <c r="BH201" s="300" t="s">
        <v>676</v>
      </c>
      <c r="BI201" s="300"/>
      <c r="BJ201" s="6"/>
      <c r="BK201" s="6"/>
      <c r="BL201" s="6"/>
    </row>
    <row r="202" spans="1:64" ht="28.5" x14ac:dyDescent="0.25">
      <c r="A202" s="303"/>
      <c r="B202" s="169" t="s">
        <v>650</v>
      </c>
      <c r="C202" s="169" t="s">
        <v>644</v>
      </c>
      <c r="D202" s="169" t="s">
        <v>650</v>
      </c>
      <c r="E202" s="169" t="s">
        <v>644</v>
      </c>
      <c r="F202" s="169" t="s">
        <v>650</v>
      </c>
      <c r="G202" s="169" t="s">
        <v>644</v>
      </c>
      <c r="H202" s="169" t="s">
        <v>650</v>
      </c>
      <c r="I202" s="169" t="s">
        <v>644</v>
      </c>
      <c r="J202" s="169" t="s">
        <v>650</v>
      </c>
      <c r="K202" s="169" t="s">
        <v>644</v>
      </c>
      <c r="L202" s="169" t="s">
        <v>650</v>
      </c>
      <c r="M202" s="169" t="s">
        <v>644</v>
      </c>
      <c r="N202" s="169" t="s">
        <v>650</v>
      </c>
      <c r="O202" s="169" t="s">
        <v>644</v>
      </c>
      <c r="P202" s="169" t="s">
        <v>650</v>
      </c>
      <c r="Q202" s="169" t="s">
        <v>644</v>
      </c>
      <c r="R202" s="169" t="s">
        <v>650</v>
      </c>
      <c r="S202" s="169" t="s">
        <v>644</v>
      </c>
      <c r="T202" s="169" t="s">
        <v>650</v>
      </c>
      <c r="U202" s="169" t="s">
        <v>644</v>
      </c>
      <c r="V202" s="169" t="s">
        <v>650</v>
      </c>
      <c r="W202" s="169" t="s">
        <v>644</v>
      </c>
      <c r="X202" s="169" t="s">
        <v>650</v>
      </c>
      <c r="Y202" s="169" t="s">
        <v>644</v>
      </c>
      <c r="Z202" s="169" t="s">
        <v>650</v>
      </c>
      <c r="AA202" s="169" t="s">
        <v>644</v>
      </c>
      <c r="AB202" s="169" t="s">
        <v>650</v>
      </c>
      <c r="AC202" s="169" t="s">
        <v>644</v>
      </c>
      <c r="AD202" s="169" t="s">
        <v>650</v>
      </c>
      <c r="AE202" s="169" t="s">
        <v>644</v>
      </c>
      <c r="AF202" s="169" t="s">
        <v>650</v>
      </c>
      <c r="AG202" s="169" t="s">
        <v>644</v>
      </c>
      <c r="AH202" s="169" t="s">
        <v>650</v>
      </c>
      <c r="AI202" s="169" t="s">
        <v>644</v>
      </c>
      <c r="AJ202" s="169" t="s">
        <v>650</v>
      </c>
      <c r="AK202" s="169" t="s">
        <v>644</v>
      </c>
      <c r="AL202" s="169" t="s">
        <v>650</v>
      </c>
      <c r="AM202" s="169" t="s">
        <v>644</v>
      </c>
      <c r="AN202" s="169" t="s">
        <v>650</v>
      </c>
      <c r="AO202" s="169" t="s">
        <v>644</v>
      </c>
      <c r="AP202" s="169" t="s">
        <v>650</v>
      </c>
      <c r="AQ202" s="169" t="s">
        <v>644</v>
      </c>
      <c r="AR202" s="169" t="s">
        <v>650</v>
      </c>
      <c r="AS202" s="169" t="s">
        <v>644</v>
      </c>
      <c r="AT202" s="169" t="s">
        <v>650</v>
      </c>
      <c r="AU202" s="169" t="s">
        <v>644</v>
      </c>
      <c r="AV202" s="169" t="s">
        <v>650</v>
      </c>
      <c r="AW202" s="169" t="s">
        <v>644</v>
      </c>
      <c r="AX202" s="169" t="s">
        <v>650</v>
      </c>
      <c r="AY202" s="169" t="s">
        <v>644</v>
      </c>
      <c r="AZ202" s="169" t="s">
        <v>650</v>
      </c>
      <c r="BA202" s="169" t="s">
        <v>644</v>
      </c>
      <c r="BB202" s="169" t="s">
        <v>650</v>
      </c>
      <c r="BC202" s="169" t="s">
        <v>644</v>
      </c>
      <c r="BD202" s="169" t="s">
        <v>650</v>
      </c>
      <c r="BE202" s="169" t="s">
        <v>644</v>
      </c>
      <c r="BF202" s="169" t="s">
        <v>650</v>
      </c>
      <c r="BG202" s="169" t="s">
        <v>644</v>
      </c>
      <c r="BH202" s="169" t="s">
        <v>650</v>
      </c>
      <c r="BI202" s="169" t="s">
        <v>644</v>
      </c>
      <c r="BJ202" s="6"/>
      <c r="BK202" s="6"/>
      <c r="BL202" s="6"/>
    </row>
    <row r="203" spans="1:64" x14ac:dyDescent="0.25">
      <c r="A203" s="61">
        <v>1</v>
      </c>
      <c r="B203" s="62">
        <v>0.16666666666666666</v>
      </c>
      <c r="C203" s="62"/>
      <c r="D203" s="61"/>
      <c r="E203" s="61"/>
      <c r="F203" s="61"/>
      <c r="G203" s="61"/>
      <c r="H203" s="61"/>
      <c r="I203" s="61"/>
      <c r="J203" s="61"/>
      <c r="K203" s="61"/>
      <c r="L203" s="61"/>
      <c r="M203" s="61"/>
      <c r="N203" s="61"/>
      <c r="O203" s="61"/>
      <c r="P203" s="61"/>
      <c r="Q203" s="61"/>
      <c r="R203" s="61"/>
      <c r="S203" s="61"/>
      <c r="T203" s="61"/>
      <c r="U203" s="61"/>
      <c r="V203" s="61"/>
      <c r="W203" s="61"/>
      <c r="X203" s="61"/>
      <c r="Y203" s="61"/>
      <c r="Z203" s="61"/>
      <c r="AA203" s="61"/>
      <c r="AB203" s="61"/>
      <c r="AC203" s="61"/>
      <c r="AD203" s="61"/>
      <c r="AE203" s="61"/>
      <c r="AF203" s="61"/>
      <c r="AG203" s="61"/>
      <c r="AH203" s="61"/>
      <c r="AI203" s="61"/>
      <c r="AJ203" s="61"/>
      <c r="AK203" s="61"/>
      <c r="AL203" s="61"/>
      <c r="AM203" s="61"/>
      <c r="AN203" s="61"/>
      <c r="AO203" s="61"/>
      <c r="AP203" s="61"/>
      <c r="AQ203" s="61"/>
      <c r="AR203" s="61"/>
      <c r="AS203" s="61"/>
      <c r="AT203" s="61"/>
      <c r="AU203" s="61"/>
      <c r="AV203" s="61"/>
      <c r="AW203" s="61"/>
      <c r="AX203" s="61"/>
      <c r="AY203" s="61"/>
      <c r="AZ203" s="61"/>
      <c r="BA203" s="61"/>
      <c r="BB203" s="61"/>
      <c r="BC203" s="61"/>
      <c r="BD203" s="61"/>
      <c r="BE203" s="61"/>
      <c r="BF203" s="61"/>
      <c r="BG203" s="61"/>
      <c r="BH203" s="61"/>
      <c r="BI203" s="61"/>
      <c r="BJ203" s="6"/>
      <c r="BK203" s="6"/>
      <c r="BL203" s="6"/>
    </row>
    <row r="204" spans="1:64" x14ac:dyDescent="0.25">
      <c r="A204" s="57">
        <v>2</v>
      </c>
      <c r="B204" s="58">
        <v>0.1875</v>
      </c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7"/>
      <c r="AG204" s="57"/>
      <c r="AH204" s="57"/>
      <c r="AI204" s="57"/>
      <c r="AJ204" s="57"/>
      <c r="AK204" s="57"/>
      <c r="AL204" s="57"/>
      <c r="AM204" s="57"/>
      <c r="AN204" s="57"/>
      <c r="AO204" s="57"/>
      <c r="AP204" s="57"/>
      <c r="AQ204" s="57"/>
      <c r="AR204" s="57"/>
      <c r="AS204" s="57"/>
      <c r="AT204" s="57"/>
      <c r="AU204" s="57"/>
      <c r="AV204" s="57"/>
      <c r="AW204" s="57"/>
      <c r="AX204" s="57"/>
      <c r="AY204" s="57"/>
      <c r="AZ204" s="57"/>
      <c r="BA204" s="57"/>
      <c r="BB204" s="57"/>
      <c r="BC204" s="57"/>
      <c r="BD204" s="57"/>
      <c r="BE204" s="57"/>
      <c r="BF204" s="57"/>
      <c r="BG204" s="57"/>
      <c r="BH204" s="57"/>
      <c r="BI204" s="57"/>
      <c r="BJ204" s="6"/>
      <c r="BK204" s="6"/>
      <c r="BL204" s="6"/>
    </row>
    <row r="205" spans="1:64" x14ac:dyDescent="0.25">
      <c r="A205" s="57">
        <v>3</v>
      </c>
      <c r="B205" s="58">
        <v>0.20833333333333334</v>
      </c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7"/>
      <c r="AG205" s="57"/>
      <c r="AH205" s="57"/>
      <c r="AI205" s="57"/>
      <c r="AJ205" s="57"/>
      <c r="AK205" s="57"/>
      <c r="AL205" s="57"/>
      <c r="AM205" s="57"/>
      <c r="AN205" s="57"/>
      <c r="AO205" s="57"/>
      <c r="AP205" s="57"/>
      <c r="AQ205" s="57"/>
      <c r="AR205" s="57"/>
      <c r="AS205" s="57"/>
      <c r="AT205" s="57"/>
      <c r="AU205" s="57"/>
      <c r="AV205" s="57"/>
      <c r="AW205" s="57"/>
      <c r="AX205" s="57"/>
      <c r="AY205" s="57"/>
      <c r="AZ205" s="57"/>
      <c r="BA205" s="57"/>
      <c r="BB205" s="57"/>
      <c r="BC205" s="57"/>
      <c r="BD205" s="57"/>
      <c r="BE205" s="57"/>
      <c r="BF205" s="57"/>
      <c r="BG205" s="57"/>
      <c r="BH205" s="57"/>
      <c r="BI205" s="57"/>
      <c r="BJ205" s="6"/>
      <c r="BK205" s="6"/>
      <c r="BL205" s="6"/>
    </row>
    <row r="206" spans="1:64" x14ac:dyDescent="0.25">
      <c r="A206" s="57">
        <v>4</v>
      </c>
      <c r="B206" s="58">
        <v>0.25</v>
      </c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57"/>
      <c r="BG206" s="57"/>
      <c r="BH206" s="57"/>
      <c r="BI206" s="57"/>
      <c r="BJ206" s="6"/>
      <c r="BK206" s="6"/>
      <c r="BL206" s="6"/>
    </row>
    <row r="207" spans="1:64" x14ac:dyDescent="0.25">
      <c r="A207" s="196">
        <v>5</v>
      </c>
      <c r="B207" s="197">
        <v>0.27083333333333331</v>
      </c>
      <c r="C207" s="196"/>
      <c r="D207" s="196"/>
      <c r="E207" s="196"/>
      <c r="F207" s="196"/>
      <c r="G207" s="196"/>
      <c r="H207" s="196"/>
      <c r="I207" s="196"/>
      <c r="J207" s="196"/>
      <c r="K207" s="196"/>
      <c r="L207" s="196"/>
      <c r="M207" s="196"/>
      <c r="N207" s="196"/>
      <c r="O207" s="196"/>
      <c r="P207" s="196"/>
      <c r="Q207" s="196"/>
      <c r="R207" s="196"/>
      <c r="S207" s="196"/>
      <c r="T207" s="196"/>
      <c r="U207" s="196"/>
      <c r="V207" s="196"/>
      <c r="W207" s="196"/>
      <c r="X207" s="196"/>
      <c r="Y207" s="196"/>
      <c r="Z207" s="196"/>
      <c r="AA207" s="196"/>
      <c r="AB207" s="196"/>
      <c r="AC207" s="196"/>
      <c r="AD207" s="196"/>
      <c r="AE207" s="196"/>
      <c r="AF207" s="196"/>
      <c r="AG207" s="196"/>
      <c r="AH207" s="196"/>
      <c r="AI207" s="196"/>
      <c r="AJ207" s="196"/>
      <c r="AK207" s="196"/>
      <c r="AL207" s="196"/>
      <c r="AM207" s="196"/>
      <c r="AN207" s="196"/>
      <c r="AO207" s="196"/>
      <c r="AP207" s="196"/>
      <c r="AQ207" s="196"/>
      <c r="AR207" s="196"/>
      <c r="AS207" s="196"/>
      <c r="AT207" s="196"/>
      <c r="AU207" s="196"/>
      <c r="AV207" s="196"/>
      <c r="AW207" s="196"/>
      <c r="AX207" s="196"/>
      <c r="AY207" s="196"/>
      <c r="AZ207" s="196"/>
      <c r="BA207" s="196"/>
      <c r="BB207" s="196"/>
      <c r="BC207" s="196"/>
      <c r="BD207" s="196"/>
      <c r="BE207" s="196"/>
      <c r="BF207" s="196"/>
      <c r="BG207" s="196"/>
      <c r="BH207" s="196"/>
      <c r="BI207" s="196"/>
      <c r="BJ207" s="6"/>
      <c r="BK207" s="6"/>
      <c r="BL207" s="6"/>
    </row>
    <row r="208" spans="1:64" x14ac:dyDescent="0.25">
      <c r="A208" s="196">
        <v>6</v>
      </c>
      <c r="B208" s="270">
        <v>0.34027777777777773</v>
      </c>
      <c r="C208" s="196"/>
      <c r="D208" s="196"/>
      <c r="E208" s="196"/>
      <c r="F208" s="196"/>
      <c r="G208" s="196"/>
      <c r="H208" s="196"/>
      <c r="I208" s="196"/>
      <c r="J208" s="196"/>
      <c r="K208" s="196"/>
      <c r="L208" s="196"/>
      <c r="M208" s="196"/>
      <c r="N208" s="196"/>
      <c r="O208" s="196"/>
      <c r="P208" s="196"/>
      <c r="Q208" s="196"/>
      <c r="R208" s="196"/>
      <c r="S208" s="196"/>
      <c r="T208" s="196"/>
      <c r="U208" s="196"/>
      <c r="V208" s="196"/>
      <c r="W208" s="196"/>
      <c r="X208" s="196"/>
      <c r="Y208" s="196"/>
      <c r="Z208" s="196"/>
      <c r="AA208" s="196"/>
      <c r="AB208" s="196"/>
      <c r="AC208" s="196"/>
      <c r="AD208" s="196"/>
      <c r="AE208" s="196"/>
      <c r="AF208" s="196"/>
      <c r="AG208" s="196"/>
      <c r="AH208" s="196"/>
      <c r="AI208" s="196"/>
      <c r="AJ208" s="196"/>
      <c r="AK208" s="196"/>
      <c r="AL208" s="196"/>
      <c r="AM208" s="196"/>
      <c r="AN208" s="196"/>
      <c r="AO208" s="196"/>
      <c r="AP208" s="196"/>
      <c r="AQ208" s="196"/>
      <c r="AR208" s="196"/>
      <c r="AS208" s="196"/>
      <c r="AT208" s="196"/>
      <c r="AU208" s="196"/>
      <c r="AV208" s="196"/>
      <c r="AW208" s="196"/>
      <c r="AX208" s="196"/>
      <c r="AY208" s="196"/>
      <c r="AZ208" s="196"/>
      <c r="BA208" s="196"/>
      <c r="BB208" s="196"/>
      <c r="BC208" s="196"/>
      <c r="BD208" s="196"/>
      <c r="BE208" s="196"/>
      <c r="BF208" s="196"/>
      <c r="BG208" s="196"/>
      <c r="BH208" s="196"/>
      <c r="BI208" s="196"/>
      <c r="BJ208" s="6"/>
      <c r="BK208" s="6"/>
      <c r="BL208" s="6"/>
    </row>
    <row r="209" spans="1:64" x14ac:dyDescent="0.25">
      <c r="A209" s="196">
        <v>7</v>
      </c>
      <c r="B209" s="197">
        <v>0.35416666666666669</v>
      </c>
      <c r="C209" s="196"/>
      <c r="D209" s="196"/>
      <c r="E209" s="196"/>
      <c r="F209" s="196"/>
      <c r="G209" s="196"/>
      <c r="H209" s="196"/>
      <c r="I209" s="196"/>
      <c r="J209" s="196"/>
      <c r="K209" s="196"/>
      <c r="L209" s="196"/>
      <c r="M209" s="196"/>
      <c r="N209" s="196"/>
      <c r="O209" s="196"/>
      <c r="P209" s="196"/>
      <c r="Q209" s="196"/>
      <c r="R209" s="196"/>
      <c r="S209" s="196"/>
      <c r="T209" s="196"/>
      <c r="U209" s="196"/>
      <c r="V209" s="196"/>
      <c r="W209" s="196"/>
      <c r="X209" s="196"/>
      <c r="Y209" s="196"/>
      <c r="Z209" s="196"/>
      <c r="AA209" s="196"/>
      <c r="AB209" s="196"/>
      <c r="AC209" s="196"/>
      <c r="AD209" s="196"/>
      <c r="AE209" s="196"/>
      <c r="AF209" s="196"/>
      <c r="AG209" s="196"/>
      <c r="AH209" s="196"/>
      <c r="AI209" s="196"/>
      <c r="AJ209" s="196"/>
      <c r="AK209" s="196"/>
      <c r="AL209" s="196"/>
      <c r="AM209" s="196"/>
      <c r="AN209" s="196"/>
      <c r="AO209" s="196"/>
      <c r="AP209" s="196"/>
      <c r="AQ209" s="196"/>
      <c r="AR209" s="196"/>
      <c r="AS209" s="196"/>
      <c r="AT209" s="196"/>
      <c r="AU209" s="196"/>
      <c r="AV209" s="196"/>
      <c r="AW209" s="196"/>
      <c r="AX209" s="196"/>
      <c r="AY209" s="196"/>
      <c r="AZ209" s="196"/>
      <c r="BA209" s="196"/>
      <c r="BB209" s="196"/>
      <c r="BC209" s="196"/>
      <c r="BD209" s="196"/>
      <c r="BE209" s="196"/>
      <c r="BF209" s="196"/>
      <c r="BG209" s="196"/>
      <c r="BH209" s="196"/>
      <c r="BI209" s="196"/>
      <c r="BJ209" s="6"/>
      <c r="BK209" s="6"/>
      <c r="BL209" s="6"/>
    </row>
    <row r="210" spans="1:64" x14ac:dyDescent="0.25">
      <c r="A210" s="196">
        <v>8</v>
      </c>
      <c r="B210" s="197">
        <v>0.59375</v>
      </c>
      <c r="C210" s="196"/>
      <c r="D210" s="196"/>
      <c r="E210" s="196"/>
      <c r="F210" s="196"/>
      <c r="G210" s="196"/>
      <c r="H210" s="196"/>
      <c r="I210" s="196"/>
      <c r="J210" s="196"/>
      <c r="K210" s="196"/>
      <c r="L210" s="196"/>
      <c r="M210" s="196"/>
      <c r="N210" s="196"/>
      <c r="O210" s="196"/>
      <c r="P210" s="196"/>
      <c r="Q210" s="196"/>
      <c r="R210" s="196"/>
      <c r="S210" s="196"/>
      <c r="T210" s="196"/>
      <c r="U210" s="196"/>
      <c r="V210" s="196"/>
      <c r="W210" s="196"/>
      <c r="X210" s="196"/>
      <c r="Y210" s="196"/>
      <c r="Z210" s="196"/>
      <c r="AA210" s="196"/>
      <c r="AB210" s="196"/>
      <c r="AC210" s="196"/>
      <c r="AD210" s="196"/>
      <c r="AE210" s="196"/>
      <c r="AF210" s="196"/>
      <c r="AG210" s="196"/>
      <c r="AH210" s="196"/>
      <c r="AI210" s="196"/>
      <c r="AJ210" s="196"/>
      <c r="AK210" s="196"/>
      <c r="AL210" s="196"/>
      <c r="AM210" s="196"/>
      <c r="AN210" s="196"/>
      <c r="AO210" s="196"/>
      <c r="AP210" s="196"/>
      <c r="AQ210" s="196"/>
      <c r="AR210" s="196"/>
      <c r="AS210" s="196"/>
      <c r="AT210" s="196"/>
      <c r="AU210" s="196"/>
      <c r="AV210" s="196"/>
      <c r="AW210" s="196"/>
      <c r="AX210" s="196"/>
      <c r="AY210" s="196"/>
      <c r="AZ210" s="196"/>
      <c r="BA210" s="196"/>
      <c r="BB210" s="196"/>
      <c r="BC210" s="196"/>
      <c r="BD210" s="196"/>
      <c r="BE210" s="196"/>
      <c r="BF210" s="196"/>
      <c r="BG210" s="196"/>
      <c r="BH210" s="196"/>
      <c r="BI210" s="196"/>
      <c r="BJ210" s="6"/>
      <c r="BK210" s="6"/>
      <c r="BL210" s="6"/>
    </row>
    <row r="211" spans="1:64" x14ac:dyDescent="0.25">
      <c r="A211" s="196">
        <v>9</v>
      </c>
      <c r="B211" s="197">
        <v>0.63541666666666663</v>
      </c>
      <c r="C211" s="196"/>
      <c r="D211" s="196"/>
      <c r="E211" s="196"/>
      <c r="F211" s="196"/>
      <c r="G211" s="196"/>
      <c r="H211" s="196"/>
      <c r="I211" s="196"/>
      <c r="J211" s="196"/>
      <c r="K211" s="196"/>
      <c r="L211" s="196"/>
      <c r="M211" s="196"/>
      <c r="N211" s="196"/>
      <c r="O211" s="196"/>
      <c r="P211" s="196"/>
      <c r="Q211" s="196"/>
      <c r="R211" s="196"/>
      <c r="S211" s="196"/>
      <c r="T211" s="196"/>
      <c r="U211" s="196"/>
      <c r="V211" s="196"/>
      <c r="W211" s="196"/>
      <c r="X211" s="196"/>
      <c r="Y211" s="196"/>
      <c r="Z211" s="196"/>
      <c r="AA211" s="196"/>
      <c r="AB211" s="196"/>
      <c r="AC211" s="196"/>
      <c r="AD211" s="196"/>
      <c r="AE211" s="196"/>
      <c r="AF211" s="196"/>
      <c r="AG211" s="196"/>
      <c r="AH211" s="196"/>
      <c r="AI211" s="196"/>
      <c r="AJ211" s="196"/>
      <c r="AK211" s="196"/>
      <c r="AL211" s="196"/>
      <c r="AM211" s="196"/>
      <c r="AN211" s="196"/>
      <c r="AO211" s="196"/>
      <c r="AP211" s="196"/>
      <c r="AQ211" s="196"/>
      <c r="AR211" s="196"/>
      <c r="AS211" s="196"/>
      <c r="AT211" s="196"/>
      <c r="AU211" s="196"/>
      <c r="AV211" s="196"/>
      <c r="AW211" s="196"/>
      <c r="AX211" s="196"/>
      <c r="AY211" s="196"/>
      <c r="AZ211" s="196"/>
      <c r="BA211" s="196"/>
      <c r="BB211" s="196"/>
      <c r="BC211" s="196"/>
      <c r="BD211" s="196"/>
      <c r="BE211" s="196"/>
      <c r="BF211" s="196"/>
      <c r="BG211" s="196"/>
      <c r="BH211" s="196"/>
      <c r="BI211" s="196"/>
      <c r="BJ211" s="6"/>
      <c r="BK211" s="6"/>
      <c r="BL211" s="6"/>
    </row>
    <row r="212" spans="1:64" x14ac:dyDescent="0.25">
      <c r="A212" s="196">
        <v>10</v>
      </c>
      <c r="B212" s="197">
        <v>0.67708333333333337</v>
      </c>
      <c r="C212" s="196"/>
      <c r="D212" s="196"/>
      <c r="E212" s="196"/>
      <c r="F212" s="196"/>
      <c r="G212" s="196"/>
      <c r="H212" s="196"/>
      <c r="I212" s="196"/>
      <c r="J212" s="196"/>
      <c r="K212" s="196"/>
      <c r="L212" s="196"/>
      <c r="M212" s="196"/>
      <c r="N212" s="196"/>
      <c r="O212" s="196"/>
      <c r="P212" s="196"/>
      <c r="Q212" s="196"/>
      <c r="R212" s="196"/>
      <c r="S212" s="196"/>
      <c r="T212" s="196"/>
      <c r="U212" s="196"/>
      <c r="V212" s="196"/>
      <c r="W212" s="196"/>
      <c r="X212" s="196"/>
      <c r="Y212" s="196"/>
      <c r="Z212" s="196"/>
      <c r="AA212" s="196"/>
      <c r="AB212" s="196"/>
      <c r="AC212" s="196"/>
      <c r="AD212" s="196"/>
      <c r="AE212" s="196"/>
      <c r="AF212" s="196"/>
      <c r="AG212" s="196"/>
      <c r="AH212" s="196"/>
      <c r="AI212" s="196"/>
      <c r="AJ212" s="196"/>
      <c r="AK212" s="196"/>
      <c r="AL212" s="196"/>
      <c r="AM212" s="196"/>
      <c r="AN212" s="196"/>
      <c r="AO212" s="196"/>
      <c r="AP212" s="196"/>
      <c r="AQ212" s="196"/>
      <c r="AR212" s="196"/>
      <c r="AS212" s="196"/>
      <c r="AT212" s="196"/>
      <c r="AU212" s="196"/>
      <c r="AV212" s="196"/>
      <c r="AW212" s="196"/>
      <c r="AX212" s="196"/>
      <c r="AY212" s="196"/>
      <c r="AZ212" s="196"/>
      <c r="BA212" s="196"/>
      <c r="BB212" s="196"/>
      <c r="BC212" s="196"/>
      <c r="BD212" s="196"/>
      <c r="BE212" s="196"/>
      <c r="BF212" s="196"/>
      <c r="BG212" s="196"/>
      <c r="BH212" s="196"/>
      <c r="BI212" s="196"/>
      <c r="BJ212" s="6"/>
      <c r="BK212" s="6"/>
      <c r="BL212" s="6"/>
    </row>
    <row r="213" spans="1:64" x14ac:dyDescent="0.25">
      <c r="A213" s="196">
        <v>11</v>
      </c>
      <c r="B213" s="197">
        <v>0.71875</v>
      </c>
      <c r="C213" s="196"/>
      <c r="D213" s="196"/>
      <c r="E213" s="196"/>
      <c r="F213" s="196"/>
      <c r="G213" s="196"/>
      <c r="H213" s="196"/>
      <c r="I213" s="196"/>
      <c r="J213" s="196"/>
      <c r="K213" s="196"/>
      <c r="L213" s="196"/>
      <c r="M213" s="196"/>
      <c r="N213" s="196"/>
      <c r="O213" s="196"/>
      <c r="P213" s="196"/>
      <c r="Q213" s="196"/>
      <c r="R213" s="196"/>
      <c r="S213" s="196"/>
      <c r="T213" s="196"/>
      <c r="U213" s="196"/>
      <c r="V213" s="196"/>
      <c r="W213" s="196"/>
      <c r="X213" s="196"/>
      <c r="Y213" s="196"/>
      <c r="Z213" s="196"/>
      <c r="AA213" s="196"/>
      <c r="AB213" s="196"/>
      <c r="AC213" s="196"/>
      <c r="AD213" s="196"/>
      <c r="AE213" s="196"/>
      <c r="AF213" s="196"/>
      <c r="AG213" s="196"/>
      <c r="AH213" s="196"/>
      <c r="AI213" s="196"/>
      <c r="AJ213" s="196"/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6"/>
      <c r="BK213" s="6"/>
      <c r="BL213" s="6"/>
    </row>
    <row r="214" spans="1:64" x14ac:dyDescent="0.25">
      <c r="A214" s="196">
        <v>12</v>
      </c>
      <c r="B214" s="197">
        <v>0.84375</v>
      </c>
      <c r="C214" s="196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6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6"/>
      <c r="AA214" s="196"/>
      <c r="AB214" s="196"/>
      <c r="AC214" s="196"/>
      <c r="AD214" s="196"/>
      <c r="AE214" s="196"/>
      <c r="AF214" s="196"/>
      <c r="AG214" s="196"/>
      <c r="AH214" s="196"/>
      <c r="AI214" s="196"/>
      <c r="AJ214" s="196"/>
      <c r="AK214" s="196"/>
      <c r="AL214" s="196"/>
      <c r="AM214" s="196"/>
      <c r="AN214" s="196"/>
      <c r="AO214" s="196"/>
      <c r="AP214" s="196"/>
      <c r="AQ214" s="196"/>
      <c r="AR214" s="196"/>
      <c r="AS214" s="196"/>
      <c r="AT214" s="196"/>
      <c r="AU214" s="196"/>
      <c r="AV214" s="196"/>
      <c r="AW214" s="196"/>
      <c r="AX214" s="196"/>
      <c r="AY214" s="196"/>
      <c r="AZ214" s="196"/>
      <c r="BA214" s="196"/>
      <c r="BB214" s="196"/>
      <c r="BC214" s="196"/>
      <c r="BD214" s="196"/>
      <c r="BE214" s="196"/>
      <c r="BF214" s="196"/>
      <c r="BG214" s="196"/>
      <c r="BH214" s="196"/>
      <c r="BI214" s="196"/>
      <c r="BJ214" s="6"/>
      <c r="BK214" s="6"/>
      <c r="BL214" s="6"/>
    </row>
    <row r="215" spans="1:64" x14ac:dyDescent="0.25">
      <c r="A215" s="64">
        <v>13</v>
      </c>
      <c r="B215" s="198">
        <v>0.88541666666666663</v>
      </c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64"/>
      <c r="R215" s="64"/>
      <c r="S215" s="64"/>
      <c r="T215" s="64"/>
      <c r="U215" s="64"/>
      <c r="V215" s="64"/>
      <c r="W215" s="64"/>
      <c r="X215" s="64"/>
      <c r="Y215" s="64"/>
      <c r="Z215" s="64"/>
      <c r="AA215" s="64"/>
      <c r="AB215" s="64"/>
      <c r="AC215" s="64"/>
      <c r="AD215" s="64"/>
      <c r="AE215" s="64"/>
      <c r="AF215" s="64"/>
      <c r="AG215" s="64"/>
      <c r="AH215" s="64"/>
      <c r="AI215" s="64"/>
      <c r="AJ215" s="64"/>
      <c r="AK215" s="64"/>
      <c r="AL215" s="64"/>
      <c r="AM215" s="64"/>
      <c r="AN215" s="64"/>
      <c r="AO215" s="64"/>
      <c r="AP215" s="64"/>
      <c r="AQ215" s="64"/>
      <c r="AR215" s="64"/>
      <c r="AS215" s="64"/>
      <c r="AT215" s="64"/>
      <c r="AU215" s="64"/>
      <c r="AV215" s="64"/>
      <c r="AW215" s="64"/>
      <c r="AX215" s="64"/>
      <c r="AY215" s="64"/>
      <c r="AZ215" s="64"/>
      <c r="BA215" s="64"/>
      <c r="BB215" s="64"/>
      <c r="BC215" s="64"/>
      <c r="BD215" s="64"/>
      <c r="BE215" s="64"/>
      <c r="BF215" s="64"/>
      <c r="BG215" s="64"/>
      <c r="BH215" s="64"/>
      <c r="BI215" s="64"/>
      <c r="BJ215" s="6"/>
      <c r="BK215" s="6"/>
      <c r="BL215" s="6"/>
    </row>
    <row r="216" spans="1:64" x14ac:dyDescent="0.25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  <c r="AJ216" s="73"/>
      <c r="AK216" s="73"/>
      <c r="AL216" s="73"/>
      <c r="AM216" s="73"/>
      <c r="AN216" s="73"/>
      <c r="AO216" s="73"/>
      <c r="AP216" s="73"/>
      <c r="AQ216" s="73"/>
      <c r="AR216" s="73"/>
      <c r="AS216" s="73"/>
      <c r="AT216" s="73"/>
      <c r="AU216" s="73"/>
      <c r="AV216" s="73"/>
      <c r="AW216" s="73"/>
      <c r="AX216" s="73"/>
      <c r="AY216" s="73"/>
      <c r="AZ216" s="73"/>
      <c r="BA216" s="73"/>
      <c r="BB216" s="73"/>
      <c r="BC216" s="73"/>
      <c r="BD216" s="73"/>
      <c r="BE216" s="73"/>
      <c r="BF216" s="73"/>
      <c r="BG216" s="73"/>
      <c r="BH216" s="73"/>
      <c r="BI216" s="73"/>
      <c r="BJ216" s="6"/>
      <c r="BK216" s="6"/>
      <c r="BL216" s="6"/>
    </row>
    <row r="217" spans="1:64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</row>
    <row r="218" spans="1:64" ht="18.75" x14ac:dyDescent="0.25">
      <c r="A218" s="124" t="s">
        <v>646</v>
      </c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</row>
    <row r="219" spans="1:64" ht="18.75" x14ac:dyDescent="0.25">
      <c r="A219" s="125" t="s">
        <v>647</v>
      </c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</row>
    <row r="220" spans="1:64" ht="18.75" x14ac:dyDescent="0.25">
      <c r="A220" s="125" t="s">
        <v>648</v>
      </c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</row>
    <row r="221" spans="1:64" ht="18.75" x14ac:dyDescent="0.3">
      <c r="A221" s="126" t="s">
        <v>649</v>
      </c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</row>
    <row r="222" spans="1:64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</row>
    <row r="223" spans="1:64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</row>
    <row r="224" spans="1:64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</row>
    <row r="225" spans="1:64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</row>
    <row r="226" spans="1:64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</row>
    <row r="227" spans="1:64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</row>
    <row r="228" spans="1:64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</row>
    <row r="229" spans="1:64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</row>
    <row r="230" spans="1:64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</row>
    <row r="231" spans="1:64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</row>
    <row r="232" spans="1:64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</row>
    <row r="233" spans="1:64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</row>
    <row r="234" spans="1:64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</row>
    <row r="235" spans="1:64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</row>
    <row r="236" spans="1:64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</row>
    <row r="237" spans="1:64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</row>
    <row r="238" spans="1:64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</row>
    <row r="239" spans="1:64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</row>
    <row r="240" spans="1:64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</row>
    <row r="241" spans="1:64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</row>
    <row r="242" spans="1:64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</row>
    <row r="243" spans="1:64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</row>
    <row r="244" spans="1:64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</row>
    <row r="245" spans="1:64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</row>
    <row r="246" spans="1:64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</row>
    <row r="247" spans="1:64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</row>
    <row r="248" spans="1:64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</row>
    <row r="249" spans="1:64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</row>
    <row r="250" spans="1:64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</row>
    <row r="251" spans="1:64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</row>
    <row r="252" spans="1:64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</row>
    <row r="253" spans="1:64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</row>
    <row r="254" spans="1:64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</row>
    <row r="255" spans="1:64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</row>
    <row r="256" spans="1:64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</row>
    <row r="257" spans="1:64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</row>
    <row r="258" spans="1:64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</row>
    <row r="259" spans="1:64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</row>
    <row r="260" spans="1:64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</row>
    <row r="261" spans="1:64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</row>
    <row r="262" spans="1:64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</row>
    <row r="263" spans="1:64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</row>
    <row r="264" spans="1:64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</row>
    <row r="265" spans="1:64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</row>
    <row r="266" spans="1:64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</row>
    <row r="267" spans="1:64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</row>
    <row r="268" spans="1:64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</row>
    <row r="269" spans="1:64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</row>
    <row r="270" spans="1:64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</row>
    <row r="271" spans="1:64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</row>
    <row r="272" spans="1:64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</row>
    <row r="273" spans="1:64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</row>
    <row r="274" spans="1:64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</row>
    <row r="275" spans="1:64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</row>
    <row r="276" spans="1:64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</row>
    <row r="277" spans="1:64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</row>
    <row r="278" spans="1:64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</row>
    <row r="279" spans="1:64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</row>
    <row r="280" spans="1:64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</row>
    <row r="281" spans="1:64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</row>
    <row r="282" spans="1:64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</row>
    <row r="283" spans="1:64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</row>
    <row r="284" spans="1:64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</row>
    <row r="285" spans="1:64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</row>
    <row r="286" spans="1:64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</row>
    <row r="287" spans="1:64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</row>
    <row r="288" spans="1:64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</row>
    <row r="289" spans="1:64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</row>
    <row r="290" spans="1:64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</row>
    <row r="291" spans="1:64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</row>
    <row r="292" spans="1:64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</row>
    <row r="293" spans="1:64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</row>
    <row r="294" spans="1:64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</row>
    <row r="295" spans="1:64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spans="1:64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spans="1:64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spans="1:64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</row>
    <row r="299" spans="1:64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</row>
    <row r="300" spans="1:64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</row>
    <row r="301" spans="1:64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</row>
    <row r="302" spans="1:64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</row>
    <row r="303" spans="1:64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</row>
    <row r="304" spans="1:64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</row>
    <row r="305" spans="1:64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</row>
    <row r="306" spans="1:64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</row>
    <row r="307" spans="1:64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</row>
    <row r="308" spans="1:64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</row>
    <row r="309" spans="1:64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</row>
    <row r="310" spans="1:64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</row>
    <row r="311" spans="1:64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</row>
    <row r="312" spans="1:64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spans="1:64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spans="1:64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spans="1:64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</row>
    <row r="316" spans="1:64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</row>
    <row r="317" spans="1:64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</row>
    <row r="318" spans="1:64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</row>
    <row r="319" spans="1:64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</row>
    <row r="320" spans="1:64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</row>
    <row r="321" spans="1:64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</row>
    <row r="322" spans="1:64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</row>
    <row r="323" spans="1:64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</row>
    <row r="324" spans="1:64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</row>
    <row r="325" spans="1:64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</row>
    <row r="326" spans="1:64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</row>
    <row r="327" spans="1:64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</row>
    <row r="328" spans="1:64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</row>
    <row r="329" spans="1:64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</row>
    <row r="330" spans="1:64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</row>
    <row r="331" spans="1:64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</row>
    <row r="332" spans="1:64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</row>
    <row r="333" spans="1:64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</row>
    <row r="334" spans="1:64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</row>
    <row r="335" spans="1:64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</row>
    <row r="336" spans="1:64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</row>
    <row r="337" spans="1:64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</row>
    <row r="338" spans="1:64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</row>
    <row r="339" spans="1:64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</row>
    <row r="340" spans="1:64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</row>
    <row r="341" spans="1:64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</row>
    <row r="342" spans="1:64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</row>
    <row r="343" spans="1:64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</row>
    <row r="344" spans="1:64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</row>
    <row r="345" spans="1:64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</row>
    <row r="346" spans="1:64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</row>
    <row r="347" spans="1:64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</row>
    <row r="348" spans="1:64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</row>
    <row r="349" spans="1:64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</row>
    <row r="350" spans="1:64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</row>
    <row r="351" spans="1:64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</row>
    <row r="352" spans="1:64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</row>
    <row r="353" spans="1:64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</row>
    <row r="354" spans="1:64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</row>
    <row r="355" spans="1:64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</row>
    <row r="356" spans="1:64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</row>
    <row r="357" spans="1:64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</row>
    <row r="358" spans="1:64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</row>
    <row r="359" spans="1:64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</row>
    <row r="360" spans="1:64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</row>
    <row r="361" spans="1:64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</row>
    <row r="362" spans="1:64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</row>
    <row r="363" spans="1:64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</row>
    <row r="364" spans="1:64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</row>
    <row r="365" spans="1:64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</row>
    <row r="366" spans="1:64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</row>
    <row r="367" spans="1:64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</row>
    <row r="368" spans="1:64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</row>
    <row r="369" spans="1:64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</row>
    <row r="370" spans="1:64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</row>
    <row r="371" spans="1:64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</row>
    <row r="372" spans="1:64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</row>
    <row r="373" spans="1:64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</row>
    <row r="374" spans="1:64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</row>
    <row r="375" spans="1:64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</row>
    <row r="376" spans="1:64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</row>
    <row r="377" spans="1:64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</row>
    <row r="378" spans="1:64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</row>
    <row r="379" spans="1:64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</row>
    <row r="380" spans="1:64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</row>
    <row r="381" spans="1:64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</row>
    <row r="382" spans="1:64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</row>
    <row r="383" spans="1:64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</row>
    <row r="384" spans="1:64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</row>
    <row r="385" spans="1:64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</row>
    <row r="386" spans="1:64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</row>
    <row r="387" spans="1:64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</row>
    <row r="388" spans="1:64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</row>
    <row r="389" spans="1:64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</row>
    <row r="390" spans="1:64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</row>
    <row r="391" spans="1:64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</row>
    <row r="392" spans="1:64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</row>
    <row r="393" spans="1:64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</row>
    <row r="394" spans="1:64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</row>
    <row r="395" spans="1:64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</row>
    <row r="396" spans="1:64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</row>
    <row r="397" spans="1:64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</row>
    <row r="398" spans="1:64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</row>
    <row r="399" spans="1:64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</row>
    <row r="400" spans="1:64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</row>
    <row r="401" spans="1:64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</row>
    <row r="402" spans="1:64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</row>
    <row r="403" spans="1:64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</row>
    <row r="404" spans="1:64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</row>
    <row r="405" spans="1:64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</row>
    <row r="406" spans="1:64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</row>
    <row r="407" spans="1:64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</row>
  </sheetData>
  <mergeCells count="248">
    <mergeCell ref="BH201:BI201"/>
    <mergeCell ref="R201:S201"/>
    <mergeCell ref="T201:U201"/>
    <mergeCell ref="V201:W201"/>
    <mergeCell ref="X201:Y201"/>
    <mergeCell ref="Z201:AA201"/>
    <mergeCell ref="AR201:AS201"/>
    <mergeCell ref="AT201:AU201"/>
    <mergeCell ref="AV201:AW201"/>
    <mergeCell ref="AX201:AY201"/>
    <mergeCell ref="BF201:BG201"/>
    <mergeCell ref="AB201:AC201"/>
    <mergeCell ref="AD201:AE201"/>
    <mergeCell ref="AF201:AG201"/>
    <mergeCell ref="A200:A202"/>
    <mergeCell ref="B201:C201"/>
    <mergeCell ref="D201:E201"/>
    <mergeCell ref="F201:G201"/>
    <mergeCell ref="P201:Q201"/>
    <mergeCell ref="AH201:AI201"/>
    <mergeCell ref="BB201:BC201"/>
    <mergeCell ref="BD201:BE201"/>
    <mergeCell ref="AV169:AW169"/>
    <mergeCell ref="AJ169:AK169"/>
    <mergeCell ref="AL169:AM169"/>
    <mergeCell ref="AN169:AO169"/>
    <mergeCell ref="AP169:AQ169"/>
    <mergeCell ref="AR169:AS169"/>
    <mergeCell ref="AN201:AO201"/>
    <mergeCell ref="AP201:AQ201"/>
    <mergeCell ref="H201:I201"/>
    <mergeCell ref="J201:K201"/>
    <mergeCell ref="L201:M201"/>
    <mergeCell ref="N201:O201"/>
    <mergeCell ref="AT169:AU169"/>
    <mergeCell ref="AZ201:BA201"/>
    <mergeCell ref="AJ201:AK201"/>
    <mergeCell ref="AL201:AM201"/>
    <mergeCell ref="AF169:AG169"/>
    <mergeCell ref="AH169:AI169"/>
    <mergeCell ref="BH169:BI169"/>
    <mergeCell ref="AX169:AY169"/>
    <mergeCell ref="AZ169:BA169"/>
    <mergeCell ref="BB169:BC169"/>
    <mergeCell ref="BD169:BE169"/>
    <mergeCell ref="BF169:BG169"/>
    <mergeCell ref="AB169:AC169"/>
    <mergeCell ref="AD169:AE169"/>
    <mergeCell ref="P169:Q169"/>
    <mergeCell ref="R169:S169"/>
    <mergeCell ref="T169:U169"/>
    <mergeCell ref="V169:W169"/>
    <mergeCell ref="L152:M152"/>
    <mergeCell ref="N152:O152"/>
    <mergeCell ref="L169:M169"/>
    <mergeCell ref="N169:O169"/>
    <mergeCell ref="X169:Y169"/>
    <mergeCell ref="A168:A170"/>
    <mergeCell ref="B169:C169"/>
    <mergeCell ref="D169:E169"/>
    <mergeCell ref="F169:G169"/>
    <mergeCell ref="H169:I169"/>
    <mergeCell ref="J169:K169"/>
    <mergeCell ref="H152:I152"/>
    <mergeCell ref="J152:K152"/>
    <mergeCell ref="BF152:BG152"/>
    <mergeCell ref="Z169:AA169"/>
    <mergeCell ref="X152:Y152"/>
    <mergeCell ref="Z152:AA152"/>
    <mergeCell ref="AN152:AO152"/>
    <mergeCell ref="AP152:AQ152"/>
    <mergeCell ref="P152:Q152"/>
    <mergeCell ref="R152:S152"/>
    <mergeCell ref="T152:U152"/>
    <mergeCell ref="V152:W152"/>
    <mergeCell ref="AB152:AC152"/>
    <mergeCell ref="AD152:AE152"/>
    <mergeCell ref="AF152:AG152"/>
    <mergeCell ref="AH152:AI152"/>
    <mergeCell ref="AJ152:AK152"/>
    <mergeCell ref="AL152:AM152"/>
    <mergeCell ref="BH152:BI152"/>
    <mergeCell ref="A151:A153"/>
    <mergeCell ref="B152:C152"/>
    <mergeCell ref="D152:E152"/>
    <mergeCell ref="F152:G152"/>
    <mergeCell ref="AR152:AS152"/>
    <mergeCell ref="AT152:AU152"/>
    <mergeCell ref="AV152:AW152"/>
    <mergeCell ref="AX152:AY152"/>
    <mergeCell ref="BD152:BE152"/>
    <mergeCell ref="AZ152:BA152"/>
    <mergeCell ref="BB152:BC152"/>
    <mergeCell ref="A134:A136"/>
    <mergeCell ref="B135:C135"/>
    <mergeCell ref="D135:E135"/>
    <mergeCell ref="F135:G135"/>
    <mergeCell ref="L135:M135"/>
    <mergeCell ref="H135:I135"/>
    <mergeCell ref="J135:K135"/>
    <mergeCell ref="N135:O135"/>
    <mergeCell ref="AZ135:BA135"/>
    <mergeCell ref="AT135:AU135"/>
    <mergeCell ref="P135:Q135"/>
    <mergeCell ref="R135:S135"/>
    <mergeCell ref="X135:Y135"/>
    <mergeCell ref="Z135:AA135"/>
    <mergeCell ref="AH135:AI135"/>
    <mergeCell ref="AF135:AG135"/>
    <mergeCell ref="AB135:AC135"/>
    <mergeCell ref="AD135:AE135"/>
    <mergeCell ref="T135:U135"/>
    <mergeCell ref="V135:W135"/>
    <mergeCell ref="BH135:BI135"/>
    <mergeCell ref="BF119:BG119"/>
    <mergeCell ref="BH119:BI119"/>
    <mergeCell ref="AV135:AW135"/>
    <mergeCell ref="AZ119:BA119"/>
    <mergeCell ref="BB119:BC119"/>
    <mergeCell ref="BD119:BE119"/>
    <mergeCell ref="AX135:AY135"/>
    <mergeCell ref="AJ135:AK135"/>
    <mergeCell ref="AL135:AM135"/>
    <mergeCell ref="AN135:AO135"/>
    <mergeCell ref="AP135:AQ135"/>
    <mergeCell ref="AR135:AS135"/>
    <mergeCell ref="BD135:BE135"/>
    <mergeCell ref="AN119:AO119"/>
    <mergeCell ref="AP119:AQ119"/>
    <mergeCell ref="AR119:AS119"/>
    <mergeCell ref="AT119:AU119"/>
    <mergeCell ref="AV119:AW119"/>
    <mergeCell ref="AX119:AY119"/>
    <mergeCell ref="BF135:BG135"/>
    <mergeCell ref="AL119:AM119"/>
    <mergeCell ref="BB135:BC135"/>
    <mergeCell ref="R71:S71"/>
    <mergeCell ref="AP71:AQ71"/>
    <mergeCell ref="AR71:AS71"/>
    <mergeCell ref="AF71:AG71"/>
    <mergeCell ref="T71:U71"/>
    <mergeCell ref="V71:W71"/>
    <mergeCell ref="X71:Y71"/>
    <mergeCell ref="Z71:AA71"/>
    <mergeCell ref="AH71:AI71"/>
    <mergeCell ref="AD71:AE71"/>
    <mergeCell ref="N119:O119"/>
    <mergeCell ref="X119:Y119"/>
    <mergeCell ref="P119:Q119"/>
    <mergeCell ref="R119:S119"/>
    <mergeCell ref="T119:U119"/>
    <mergeCell ref="V119:W119"/>
    <mergeCell ref="AH119:AI119"/>
    <mergeCell ref="AJ119:AK119"/>
    <mergeCell ref="AB119:AC119"/>
    <mergeCell ref="AD119:AE119"/>
    <mergeCell ref="AF119:AG119"/>
    <mergeCell ref="Z119:AA119"/>
    <mergeCell ref="A118:A120"/>
    <mergeCell ref="B119:C119"/>
    <mergeCell ref="D119:E119"/>
    <mergeCell ref="AN51:AO51"/>
    <mergeCell ref="AP51:AQ51"/>
    <mergeCell ref="AR51:AS51"/>
    <mergeCell ref="AJ71:AK71"/>
    <mergeCell ref="AL71:AM71"/>
    <mergeCell ref="AN71:AO71"/>
    <mergeCell ref="AB71:AC71"/>
    <mergeCell ref="AF51:AG51"/>
    <mergeCell ref="L71:M71"/>
    <mergeCell ref="N71:O71"/>
    <mergeCell ref="P71:Q71"/>
    <mergeCell ref="A70:A72"/>
    <mergeCell ref="B71:C71"/>
    <mergeCell ref="D71:E71"/>
    <mergeCell ref="F71:G71"/>
    <mergeCell ref="H71:I71"/>
    <mergeCell ref="J71:K71"/>
    <mergeCell ref="F119:G119"/>
    <mergeCell ref="H119:I119"/>
    <mergeCell ref="J119:K119"/>
    <mergeCell ref="L119:M119"/>
    <mergeCell ref="BH71:BI71"/>
    <mergeCell ref="BF51:BG51"/>
    <mergeCell ref="BH51:BI51"/>
    <mergeCell ref="AV71:AW71"/>
    <mergeCell ref="AZ51:BA51"/>
    <mergeCell ref="BB51:BC51"/>
    <mergeCell ref="BD51:BE51"/>
    <mergeCell ref="AH51:AI51"/>
    <mergeCell ref="AJ51:AK51"/>
    <mergeCell ref="AL51:AM51"/>
    <mergeCell ref="AT51:AU51"/>
    <mergeCell ref="AV51:AW51"/>
    <mergeCell ref="AX51:AY51"/>
    <mergeCell ref="AX71:AY71"/>
    <mergeCell ref="AZ71:BA71"/>
    <mergeCell ref="BB71:BC71"/>
    <mergeCell ref="AT71:AU71"/>
    <mergeCell ref="BD71:BE71"/>
    <mergeCell ref="BF71:BG71"/>
    <mergeCell ref="J51:K51"/>
    <mergeCell ref="AH12:AI12"/>
    <mergeCell ref="L12:M12"/>
    <mergeCell ref="N12:O12"/>
    <mergeCell ref="P12:Q12"/>
    <mergeCell ref="R12:S12"/>
    <mergeCell ref="T12:U12"/>
    <mergeCell ref="AD12:AE12"/>
    <mergeCell ref="P51:Q51"/>
    <mergeCell ref="R51:S51"/>
    <mergeCell ref="T51:U51"/>
    <mergeCell ref="V51:W51"/>
    <mergeCell ref="AB51:AC51"/>
    <mergeCell ref="AD51:AE51"/>
    <mergeCell ref="X51:Y51"/>
    <mergeCell ref="Z51:AA51"/>
    <mergeCell ref="L51:M51"/>
    <mergeCell ref="N51:O51"/>
    <mergeCell ref="X12:Y12"/>
    <mergeCell ref="A11:A13"/>
    <mergeCell ref="B12:C12"/>
    <mergeCell ref="D12:E12"/>
    <mergeCell ref="F12:G12"/>
    <mergeCell ref="A50:A52"/>
    <mergeCell ref="B51:C51"/>
    <mergeCell ref="D51:E51"/>
    <mergeCell ref="F51:G51"/>
    <mergeCell ref="H51:I51"/>
    <mergeCell ref="BH12:BI12"/>
    <mergeCell ref="H12:I12"/>
    <mergeCell ref="J12:K12"/>
    <mergeCell ref="V12:W12"/>
    <mergeCell ref="AV12:AW12"/>
    <mergeCell ref="AX12:AY12"/>
    <mergeCell ref="AZ12:BA12"/>
    <mergeCell ref="BB12:BC12"/>
    <mergeCell ref="BD12:BE12"/>
    <mergeCell ref="AR12:AS12"/>
    <mergeCell ref="AT12:AU12"/>
    <mergeCell ref="AB12:AC12"/>
    <mergeCell ref="Z12:AA12"/>
    <mergeCell ref="AJ12:AK12"/>
    <mergeCell ref="AL12:AM12"/>
    <mergeCell ref="AN12:AO12"/>
    <mergeCell ref="AP12:AQ12"/>
    <mergeCell ref="AF12:AG12"/>
    <mergeCell ref="BF12:BG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L72"/>
  <sheetViews>
    <sheetView topLeftCell="A73" workbookViewId="0">
      <selection activeCell="A48" sqref="A48"/>
    </sheetView>
  </sheetViews>
  <sheetFormatPr defaultRowHeight="15.75" x14ac:dyDescent="0.25"/>
  <cols>
    <col min="1" max="1" width="4.625" customWidth="1"/>
    <col min="2" max="61" width="4.75" customWidth="1"/>
    <col min="62" max="62" width="13" customWidth="1"/>
  </cols>
  <sheetData>
    <row r="1" spans="1:61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1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1" ht="18.75" x14ac:dyDescent="0.25">
      <c r="A3" s="17"/>
    </row>
    <row r="4" spans="1:61" ht="16.5" x14ac:dyDescent="0.25">
      <c r="A4" s="34" t="str">
        <f>"- Tên tuyến:"&amp;VLOOKUP(D6,Quyhoach!$B$8:$J$257,2,0)&amp;"-"&amp;VLOOKUP(D6,Quyhoach!$B$8:$J$257,3,0)</f>
        <v>- Tên tuyến:Quảng Bình-Gia Lai</v>
      </c>
    </row>
    <row r="5" spans="1:61" ht="16.5" x14ac:dyDescent="0.25">
      <c r="A5" s="35" t="str">
        <f>"- Bến xe đi:"&amp;VLOOKUP(D6,Quyhoach!$B$8:$J$257,4,0)&amp;";                 Bến xe đến: "&amp;VLOOKUP(D6,Quyhoach!$B$8:$J$257,5,0)</f>
        <v>- Bến xe đi:Đồng Hới;                 Bến xe đến: Đức Long Gia Lai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61" ht="16.5" x14ac:dyDescent="0.25">
      <c r="A6" s="34" t="s">
        <v>677</v>
      </c>
      <c r="D6" t="s">
        <v>167</v>
      </c>
    </row>
    <row r="7" spans="1:61" ht="16.5" x14ac:dyDescent="0.25">
      <c r="A7" s="34" t="str">
        <f>"- Hành trình tuyến:"&amp;VLOOKUP(D6,Quyhoach!$B$8:$J$257,6,0)</f>
        <v>- Hành trình tuyến:BX Đồng Hới - Trần Hưng Đạo - QL1 - BX Gia Lai &lt;A&gt;</v>
      </c>
    </row>
    <row r="8" spans="1:61" ht="16.5" x14ac:dyDescent="0.25">
      <c r="A8" s="34" t="str">
        <f>"- Cự ly tuyến:"&amp;VLOOKUP(D6,Quyhoach!$B$8:$J$257,7,0)&amp;"km"</f>
        <v>- Cự ly tuyến:540km</v>
      </c>
    </row>
    <row r="9" spans="1:61" ht="16.5" x14ac:dyDescent="0.25">
      <c r="A9" s="34" t="str">
        <f>"- Tổng số chuyến xe/ngày/tháng: "&amp;VLOOKUP(D6,Quyhoach!$B$8:$J$257,8,0)</f>
        <v>- Tổng số chuyến xe/ngày/tháng: 120</v>
      </c>
    </row>
    <row r="10" spans="1:61" ht="10.5" customHeight="1" x14ac:dyDescent="0.25">
      <c r="A10" s="19"/>
    </row>
    <row r="11" spans="1:61" ht="15.75" customHeight="1" x14ac:dyDescent="0.25">
      <c r="A11" s="309" t="s">
        <v>637</v>
      </c>
      <c r="B11" s="28" t="s">
        <v>638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</row>
    <row r="12" spans="1:61" ht="15.75" customHeight="1" x14ac:dyDescent="0.25">
      <c r="A12" s="310"/>
      <c r="B12" s="308" t="s">
        <v>639</v>
      </c>
      <c r="C12" s="308"/>
      <c r="D12" s="308" t="s">
        <v>640</v>
      </c>
      <c r="E12" s="308"/>
      <c r="F12" s="308" t="s">
        <v>641</v>
      </c>
      <c r="G12" s="308"/>
      <c r="H12" s="308" t="s">
        <v>642</v>
      </c>
      <c r="I12" s="308"/>
      <c r="J12" s="308" t="s">
        <v>651</v>
      </c>
      <c r="K12" s="308"/>
      <c r="L12" s="308" t="s">
        <v>652</v>
      </c>
      <c r="M12" s="308"/>
      <c r="N12" s="308" t="s">
        <v>653</v>
      </c>
      <c r="O12" s="308"/>
      <c r="P12" s="308" t="s">
        <v>654</v>
      </c>
      <c r="Q12" s="308"/>
      <c r="R12" s="308" t="s">
        <v>655</v>
      </c>
      <c r="S12" s="308"/>
      <c r="T12" s="308" t="s">
        <v>656</v>
      </c>
      <c r="U12" s="308"/>
      <c r="V12" s="308" t="s">
        <v>657</v>
      </c>
      <c r="W12" s="308"/>
      <c r="X12" s="308" t="s">
        <v>658</v>
      </c>
      <c r="Y12" s="308"/>
      <c r="Z12" s="308" t="s">
        <v>659</v>
      </c>
      <c r="AA12" s="308"/>
      <c r="AB12" s="308" t="s">
        <v>660</v>
      </c>
      <c r="AC12" s="308"/>
      <c r="AD12" s="308" t="s">
        <v>661</v>
      </c>
      <c r="AE12" s="308"/>
      <c r="AF12" s="308" t="s">
        <v>662</v>
      </c>
      <c r="AG12" s="308"/>
      <c r="AH12" s="308" t="s">
        <v>663</v>
      </c>
      <c r="AI12" s="308"/>
      <c r="AJ12" s="308" t="s">
        <v>664</v>
      </c>
      <c r="AK12" s="308"/>
      <c r="AL12" s="308" t="s">
        <v>665</v>
      </c>
      <c r="AM12" s="308"/>
      <c r="AN12" s="308" t="s">
        <v>666</v>
      </c>
      <c r="AO12" s="308"/>
      <c r="AP12" s="308" t="s">
        <v>667</v>
      </c>
      <c r="AQ12" s="308"/>
      <c r="AR12" s="308" t="s">
        <v>668</v>
      </c>
      <c r="AS12" s="308"/>
      <c r="AT12" s="308" t="s">
        <v>669</v>
      </c>
      <c r="AU12" s="308"/>
      <c r="AV12" s="308" t="s">
        <v>670</v>
      </c>
      <c r="AW12" s="308"/>
      <c r="AX12" s="308" t="s">
        <v>671</v>
      </c>
      <c r="AY12" s="308"/>
      <c r="AZ12" s="308" t="s">
        <v>672</v>
      </c>
      <c r="BA12" s="308"/>
      <c r="BB12" s="308" t="s">
        <v>673</v>
      </c>
      <c r="BC12" s="308"/>
      <c r="BD12" s="308" t="s">
        <v>674</v>
      </c>
      <c r="BE12" s="308"/>
      <c r="BF12" s="308" t="s">
        <v>675</v>
      </c>
      <c r="BG12" s="308"/>
      <c r="BH12" s="308" t="s">
        <v>676</v>
      </c>
      <c r="BI12" s="308"/>
    </row>
    <row r="13" spans="1:61" ht="28.5" x14ac:dyDescent="0.25">
      <c r="A13" s="311"/>
      <c r="B13" s="30" t="s">
        <v>650</v>
      </c>
      <c r="C13" s="30" t="s">
        <v>644</v>
      </c>
      <c r="D13" s="30" t="s">
        <v>650</v>
      </c>
      <c r="E13" s="30" t="s">
        <v>644</v>
      </c>
      <c r="F13" s="30" t="s">
        <v>650</v>
      </c>
      <c r="G13" s="30" t="s">
        <v>644</v>
      </c>
      <c r="H13" s="30" t="s">
        <v>650</v>
      </c>
      <c r="I13" s="30" t="s">
        <v>644</v>
      </c>
      <c r="J13" s="30" t="s">
        <v>650</v>
      </c>
      <c r="K13" s="30" t="s">
        <v>644</v>
      </c>
      <c r="L13" s="30" t="s">
        <v>650</v>
      </c>
      <c r="M13" s="30" t="s">
        <v>644</v>
      </c>
      <c r="N13" s="30" t="s">
        <v>650</v>
      </c>
      <c r="O13" s="30" t="s">
        <v>644</v>
      </c>
      <c r="P13" s="30" t="s">
        <v>650</v>
      </c>
      <c r="Q13" s="30" t="s">
        <v>644</v>
      </c>
      <c r="R13" s="30" t="s">
        <v>650</v>
      </c>
      <c r="S13" s="30" t="s">
        <v>644</v>
      </c>
      <c r="T13" s="30" t="s">
        <v>650</v>
      </c>
      <c r="U13" s="30" t="s">
        <v>644</v>
      </c>
      <c r="V13" s="30" t="s">
        <v>650</v>
      </c>
      <c r="W13" s="30" t="s">
        <v>644</v>
      </c>
      <c r="X13" s="30" t="s">
        <v>650</v>
      </c>
      <c r="Y13" s="30" t="s">
        <v>644</v>
      </c>
      <c r="Z13" s="30" t="s">
        <v>650</v>
      </c>
      <c r="AA13" s="30" t="s">
        <v>644</v>
      </c>
      <c r="AB13" s="30" t="s">
        <v>650</v>
      </c>
      <c r="AC13" s="30" t="s">
        <v>644</v>
      </c>
      <c r="AD13" s="30" t="s">
        <v>650</v>
      </c>
      <c r="AE13" s="30" t="s">
        <v>644</v>
      </c>
      <c r="AF13" s="30" t="s">
        <v>650</v>
      </c>
      <c r="AG13" s="30" t="s">
        <v>644</v>
      </c>
      <c r="AH13" s="30" t="s">
        <v>650</v>
      </c>
      <c r="AI13" s="30" t="s">
        <v>644</v>
      </c>
      <c r="AJ13" s="30" t="s">
        <v>650</v>
      </c>
      <c r="AK13" s="30" t="s">
        <v>644</v>
      </c>
      <c r="AL13" s="30" t="s">
        <v>650</v>
      </c>
      <c r="AM13" s="30" t="s">
        <v>644</v>
      </c>
      <c r="AN13" s="30" t="s">
        <v>650</v>
      </c>
      <c r="AO13" s="30" t="s">
        <v>644</v>
      </c>
      <c r="AP13" s="30" t="s">
        <v>650</v>
      </c>
      <c r="AQ13" s="30" t="s">
        <v>644</v>
      </c>
      <c r="AR13" s="30" t="s">
        <v>650</v>
      </c>
      <c r="AS13" s="30" t="s">
        <v>644</v>
      </c>
      <c r="AT13" s="30" t="s">
        <v>650</v>
      </c>
      <c r="AU13" s="30" t="s">
        <v>644</v>
      </c>
      <c r="AV13" s="30" t="s">
        <v>650</v>
      </c>
      <c r="AW13" s="30" t="s">
        <v>644</v>
      </c>
      <c r="AX13" s="30" t="s">
        <v>650</v>
      </c>
      <c r="AY13" s="30" t="s">
        <v>644</v>
      </c>
      <c r="AZ13" s="30" t="s">
        <v>650</v>
      </c>
      <c r="BA13" s="30" t="s">
        <v>644</v>
      </c>
      <c r="BB13" s="30" t="s">
        <v>650</v>
      </c>
      <c r="BC13" s="30" t="s">
        <v>644</v>
      </c>
      <c r="BD13" s="30" t="s">
        <v>650</v>
      </c>
      <c r="BE13" s="30" t="s">
        <v>644</v>
      </c>
      <c r="BF13" s="30" t="s">
        <v>650</v>
      </c>
      <c r="BG13" s="30" t="s">
        <v>644</v>
      </c>
      <c r="BH13" s="30" t="s">
        <v>650</v>
      </c>
      <c r="BI13" s="30" t="s">
        <v>644</v>
      </c>
    </row>
    <row r="14" spans="1:61" x14ac:dyDescent="0.25">
      <c r="A14" s="26">
        <v>1</v>
      </c>
      <c r="B14" s="27">
        <v>0.20833333333333334</v>
      </c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</row>
    <row r="15" spans="1:61" x14ac:dyDescent="0.25">
      <c r="A15" s="23">
        <v>2</v>
      </c>
      <c r="B15" s="24">
        <v>0.25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</row>
    <row r="16" spans="1:61" x14ac:dyDescent="0.25">
      <c r="A16" s="23">
        <v>3</v>
      </c>
      <c r="B16" s="24">
        <v>0.54166666666666663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</row>
    <row r="17" spans="1:64" x14ac:dyDescent="0.25">
      <c r="A17" s="23">
        <v>4</v>
      </c>
      <c r="B17" s="24">
        <v>0.58333333333333337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</row>
    <row r="18" spans="1:64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</row>
    <row r="20" spans="1:64" s="6" customFormat="1" ht="16.5" x14ac:dyDescent="0.25">
      <c r="A20" s="67" t="str">
        <f>"- Tên tuyến:"&amp;VLOOKUP(D22,Quyhoach!$B$8:$J$257,2,0)&amp;"-"&amp;VLOOKUP(D22,Quyhoach!$B$8:$J$257,3,0)</f>
        <v>- Tên tuyến:Quảng Bình-Gia Lai</v>
      </c>
    </row>
    <row r="21" spans="1:64" s="6" customFormat="1" ht="16.5" x14ac:dyDescent="0.25">
      <c r="A21" s="68" t="str">
        <f>"- Bến xe đi:"&amp;VLOOKUP(D22,Quyhoach!$B$8:$J$257,4,0)&amp;";                 Bến xe đến: "&amp;VLOOKUP(D22,Quyhoach!$B$8:$J$257,5,0)</f>
        <v>- Bến xe đi:Lệ Thủy;                 Bến xe đến: Đức Long Gia Lai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s="6" customFormat="1" ht="16.5" x14ac:dyDescent="0.25">
      <c r="A22" s="67" t="s">
        <v>677</v>
      </c>
      <c r="D22" s="6" t="s">
        <v>173</v>
      </c>
    </row>
    <row r="23" spans="1:64" s="6" customFormat="1" ht="16.5" x14ac:dyDescent="0.25">
      <c r="A23" s="67" t="str">
        <f>"- Hành trình tuyến:"&amp;VLOOKUP(D22,Quyhoach!$B$8:$J$257,6,0)</f>
        <v>- Hành trình tuyến:BX Lệ Thủy  - QL1 - QL19 - BX Đức Long &lt;A&gt;</v>
      </c>
    </row>
    <row r="24" spans="1:64" s="6" customFormat="1" ht="16.5" x14ac:dyDescent="0.25">
      <c r="A24" s="67" t="str">
        <f>"- Cự ly tuyến:"&amp;VLOOKUP(D22,Quyhoach!$B$8:$J$257,7,0)&amp;"km"</f>
        <v>- Cự ly tuyến:510km</v>
      </c>
    </row>
    <row r="25" spans="1:64" s="6" customFormat="1" ht="16.5" x14ac:dyDescent="0.25">
      <c r="A25" s="67" t="str">
        <f>"- Tổng số chuyến xe/ngày/tháng: "&amp;VLOOKUP(D22,Quyhoach!$B$8:$J$257,8,0)</f>
        <v>- Tổng số chuyến xe/ngày/tháng: 30</v>
      </c>
    </row>
    <row r="26" spans="1:64" s="6" customFormat="1" ht="18.75" x14ac:dyDescent="0.25">
      <c r="A26" s="70"/>
    </row>
    <row r="27" spans="1:64" s="6" customFormat="1" x14ac:dyDescent="0.25">
      <c r="A27" s="301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s="6" customFormat="1" ht="15.75" customHeight="1" x14ac:dyDescent="0.25">
      <c r="A28" s="302"/>
      <c r="B28" s="300" t="s">
        <v>639</v>
      </c>
      <c r="C28" s="300"/>
      <c r="D28" s="300" t="s">
        <v>640</v>
      </c>
      <c r="E28" s="300"/>
      <c r="F28" s="300" t="s">
        <v>641</v>
      </c>
      <c r="G28" s="300"/>
      <c r="H28" s="300" t="s">
        <v>642</v>
      </c>
      <c r="I28" s="300"/>
      <c r="J28" s="300" t="s">
        <v>651</v>
      </c>
      <c r="K28" s="300"/>
      <c r="L28" s="300" t="s">
        <v>652</v>
      </c>
      <c r="M28" s="300"/>
      <c r="N28" s="300" t="s">
        <v>653</v>
      </c>
      <c r="O28" s="300"/>
      <c r="P28" s="300" t="s">
        <v>654</v>
      </c>
      <c r="Q28" s="300"/>
      <c r="R28" s="300" t="s">
        <v>655</v>
      </c>
      <c r="S28" s="300"/>
      <c r="T28" s="300" t="s">
        <v>656</v>
      </c>
      <c r="U28" s="300"/>
      <c r="V28" s="300" t="s">
        <v>657</v>
      </c>
      <c r="W28" s="300"/>
      <c r="X28" s="300" t="s">
        <v>658</v>
      </c>
      <c r="Y28" s="300"/>
      <c r="Z28" s="300" t="s">
        <v>659</v>
      </c>
      <c r="AA28" s="300"/>
      <c r="AB28" s="300" t="s">
        <v>660</v>
      </c>
      <c r="AC28" s="300"/>
      <c r="AD28" s="300" t="s">
        <v>661</v>
      </c>
      <c r="AE28" s="300"/>
      <c r="AF28" s="300" t="s">
        <v>662</v>
      </c>
      <c r="AG28" s="300"/>
      <c r="AH28" s="300" t="s">
        <v>663</v>
      </c>
      <c r="AI28" s="300"/>
      <c r="AJ28" s="300" t="s">
        <v>664</v>
      </c>
      <c r="AK28" s="300"/>
      <c r="AL28" s="300" t="s">
        <v>665</v>
      </c>
      <c r="AM28" s="300"/>
      <c r="AN28" s="300" t="s">
        <v>666</v>
      </c>
      <c r="AO28" s="300"/>
      <c r="AP28" s="300" t="s">
        <v>667</v>
      </c>
      <c r="AQ28" s="300"/>
      <c r="AR28" s="300" t="s">
        <v>668</v>
      </c>
      <c r="AS28" s="300"/>
      <c r="AT28" s="300" t="s">
        <v>669</v>
      </c>
      <c r="AU28" s="300"/>
      <c r="AV28" s="300" t="s">
        <v>670</v>
      </c>
      <c r="AW28" s="300"/>
      <c r="AX28" s="300" t="s">
        <v>671</v>
      </c>
      <c r="AY28" s="300"/>
      <c r="AZ28" s="300" t="s">
        <v>672</v>
      </c>
      <c r="BA28" s="300"/>
      <c r="BB28" s="300" t="s">
        <v>673</v>
      </c>
      <c r="BC28" s="300"/>
      <c r="BD28" s="300" t="s">
        <v>674</v>
      </c>
      <c r="BE28" s="300"/>
      <c r="BF28" s="300" t="s">
        <v>675</v>
      </c>
      <c r="BG28" s="300"/>
      <c r="BH28" s="300" t="s">
        <v>676</v>
      </c>
      <c r="BI28" s="300"/>
    </row>
    <row r="29" spans="1:64" s="6" customFormat="1" ht="28.5" x14ac:dyDescent="0.25">
      <c r="A29" s="303"/>
      <c r="B29" s="169" t="s">
        <v>650</v>
      </c>
      <c r="C29" s="169" t="s">
        <v>644</v>
      </c>
      <c r="D29" s="169" t="s">
        <v>650</v>
      </c>
      <c r="E29" s="169" t="s">
        <v>644</v>
      </c>
      <c r="F29" s="169" t="s">
        <v>650</v>
      </c>
      <c r="G29" s="169" t="s">
        <v>644</v>
      </c>
      <c r="H29" s="169" t="s">
        <v>650</v>
      </c>
      <c r="I29" s="169" t="s">
        <v>644</v>
      </c>
      <c r="J29" s="169" t="s">
        <v>650</v>
      </c>
      <c r="K29" s="169" t="s">
        <v>644</v>
      </c>
      <c r="L29" s="169" t="s">
        <v>650</v>
      </c>
      <c r="M29" s="169" t="s">
        <v>644</v>
      </c>
      <c r="N29" s="169" t="s">
        <v>650</v>
      </c>
      <c r="O29" s="169" t="s">
        <v>644</v>
      </c>
      <c r="P29" s="169" t="s">
        <v>650</v>
      </c>
      <c r="Q29" s="169" t="s">
        <v>644</v>
      </c>
      <c r="R29" s="169" t="s">
        <v>650</v>
      </c>
      <c r="S29" s="169" t="s">
        <v>644</v>
      </c>
      <c r="T29" s="169" t="s">
        <v>650</v>
      </c>
      <c r="U29" s="169" t="s">
        <v>644</v>
      </c>
      <c r="V29" s="169" t="s">
        <v>650</v>
      </c>
      <c r="W29" s="169" t="s">
        <v>644</v>
      </c>
      <c r="X29" s="169" t="s">
        <v>650</v>
      </c>
      <c r="Y29" s="169" t="s">
        <v>644</v>
      </c>
      <c r="Z29" s="169" t="s">
        <v>650</v>
      </c>
      <c r="AA29" s="169" t="s">
        <v>644</v>
      </c>
      <c r="AB29" s="169" t="s">
        <v>650</v>
      </c>
      <c r="AC29" s="169" t="s">
        <v>644</v>
      </c>
      <c r="AD29" s="169" t="s">
        <v>650</v>
      </c>
      <c r="AE29" s="169" t="s">
        <v>644</v>
      </c>
      <c r="AF29" s="169" t="s">
        <v>650</v>
      </c>
      <c r="AG29" s="169" t="s">
        <v>644</v>
      </c>
      <c r="AH29" s="169" t="s">
        <v>650</v>
      </c>
      <c r="AI29" s="169" t="s">
        <v>644</v>
      </c>
      <c r="AJ29" s="169" t="s">
        <v>650</v>
      </c>
      <c r="AK29" s="169" t="s">
        <v>644</v>
      </c>
      <c r="AL29" s="169" t="s">
        <v>650</v>
      </c>
      <c r="AM29" s="169" t="s">
        <v>644</v>
      </c>
      <c r="AN29" s="169" t="s">
        <v>650</v>
      </c>
      <c r="AO29" s="169" t="s">
        <v>644</v>
      </c>
      <c r="AP29" s="169" t="s">
        <v>650</v>
      </c>
      <c r="AQ29" s="169" t="s">
        <v>644</v>
      </c>
      <c r="AR29" s="169" t="s">
        <v>650</v>
      </c>
      <c r="AS29" s="169" t="s">
        <v>644</v>
      </c>
      <c r="AT29" s="169" t="s">
        <v>650</v>
      </c>
      <c r="AU29" s="169" t="s">
        <v>644</v>
      </c>
      <c r="AV29" s="169" t="s">
        <v>650</v>
      </c>
      <c r="AW29" s="169" t="s">
        <v>644</v>
      </c>
      <c r="AX29" s="169" t="s">
        <v>650</v>
      </c>
      <c r="AY29" s="169" t="s">
        <v>644</v>
      </c>
      <c r="AZ29" s="169" t="s">
        <v>650</v>
      </c>
      <c r="BA29" s="169" t="s">
        <v>644</v>
      </c>
      <c r="BB29" s="169" t="s">
        <v>650</v>
      </c>
      <c r="BC29" s="169" t="s">
        <v>644</v>
      </c>
      <c r="BD29" s="169" t="s">
        <v>650</v>
      </c>
      <c r="BE29" s="169" t="s">
        <v>644</v>
      </c>
      <c r="BF29" s="169" t="s">
        <v>650</v>
      </c>
      <c r="BG29" s="169" t="s">
        <v>644</v>
      </c>
      <c r="BH29" s="169" t="s">
        <v>650</v>
      </c>
      <c r="BI29" s="169" t="s">
        <v>644</v>
      </c>
      <c r="BJ29" s="169" t="s">
        <v>682</v>
      </c>
      <c r="BK29" s="169" t="s">
        <v>683</v>
      </c>
      <c r="BL29" s="169" t="s">
        <v>684</v>
      </c>
    </row>
    <row r="30" spans="1:64" s="6" customFormat="1" x14ac:dyDescent="0.25">
      <c r="A30" s="127">
        <v>1</v>
      </c>
      <c r="B30" s="128">
        <v>0.60416666666666663</v>
      </c>
      <c r="C30" s="128">
        <v>0.70833333333333337</v>
      </c>
      <c r="D30" s="128">
        <v>0.60416666666666663</v>
      </c>
      <c r="E30" s="128">
        <v>0.70833333333333337</v>
      </c>
      <c r="F30" s="128">
        <v>0.60416666666666663</v>
      </c>
      <c r="G30" s="128">
        <v>0.70833333333333337</v>
      </c>
      <c r="H30" s="128">
        <v>0.60416666666666663</v>
      </c>
      <c r="I30" s="128">
        <v>0.70833333333333337</v>
      </c>
      <c r="J30" s="128">
        <v>0.60416666666666663</v>
      </c>
      <c r="K30" s="128">
        <v>0.70833333333333337</v>
      </c>
      <c r="L30" s="128">
        <v>0.60416666666666663</v>
      </c>
      <c r="M30" s="128">
        <v>0.70833333333333337</v>
      </c>
      <c r="N30" s="128">
        <v>0.60416666666666663</v>
      </c>
      <c r="O30" s="128">
        <v>0.70833333333333337</v>
      </c>
      <c r="P30" s="128">
        <v>0.60416666666666663</v>
      </c>
      <c r="Q30" s="128">
        <v>0.70833333333333337</v>
      </c>
      <c r="R30" s="128">
        <v>0.60416666666666663</v>
      </c>
      <c r="S30" s="128">
        <v>0.70833333333333337</v>
      </c>
      <c r="T30" s="128">
        <v>0.60416666666666663</v>
      </c>
      <c r="U30" s="128">
        <v>0.70833333333333337</v>
      </c>
      <c r="V30" s="128">
        <v>0.60416666666666663</v>
      </c>
      <c r="W30" s="128">
        <v>0.70833333333333337</v>
      </c>
      <c r="X30" s="128">
        <v>0.60416666666666663</v>
      </c>
      <c r="Y30" s="128">
        <v>0.70833333333333337</v>
      </c>
      <c r="Z30" s="128">
        <v>0.60416666666666663</v>
      </c>
      <c r="AA30" s="128">
        <v>0.70833333333333337</v>
      </c>
      <c r="AB30" s="128">
        <v>0.60416666666666663</v>
      </c>
      <c r="AC30" s="128">
        <v>0.70833333333333337</v>
      </c>
      <c r="AD30" s="128">
        <v>0.60416666666666663</v>
      </c>
      <c r="AE30" s="128">
        <v>0.70833333333333337</v>
      </c>
      <c r="AF30" s="128">
        <v>0.60416666666666663</v>
      </c>
      <c r="AG30" s="128">
        <v>0.70833333333333337</v>
      </c>
      <c r="AH30" s="128">
        <v>0.60416666666666663</v>
      </c>
      <c r="AI30" s="128">
        <v>0.70833333333333337</v>
      </c>
      <c r="AJ30" s="128">
        <v>0.60416666666666663</v>
      </c>
      <c r="AK30" s="128">
        <v>0.70833333333333337</v>
      </c>
      <c r="AL30" s="128">
        <v>0.60416666666666663</v>
      </c>
      <c r="AM30" s="128">
        <v>0.70833333333333337</v>
      </c>
      <c r="AN30" s="128">
        <v>0.60416666666666663</v>
      </c>
      <c r="AO30" s="128">
        <v>0.70833333333333337</v>
      </c>
      <c r="AP30" s="128">
        <v>0.60416666666666663</v>
      </c>
      <c r="AQ30" s="128">
        <v>0.70833333333333337</v>
      </c>
      <c r="AR30" s="128">
        <v>0.60416666666666663</v>
      </c>
      <c r="AS30" s="128">
        <v>0.70833333333333337</v>
      </c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2" t="s">
        <v>702</v>
      </c>
      <c r="BK30" s="65">
        <v>1758</v>
      </c>
      <c r="BL30" s="61">
        <v>22</v>
      </c>
    </row>
    <row r="31" spans="1:64" s="6" customFormat="1" x14ac:dyDescent="0.25">
      <c r="A31" s="57">
        <v>2</v>
      </c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</row>
    <row r="32" spans="1:64" s="6" customFormat="1" x14ac:dyDescent="0.25">
      <c r="A32" s="57">
        <v>3</v>
      </c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s="6" customFormat="1" x14ac:dyDescent="0.25">
      <c r="A33" s="57" t="s">
        <v>645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s="6" customFormat="1" x14ac:dyDescent="0.25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</row>
    <row r="35" spans="1:64" x14ac:dyDescent="0.2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51" t="s">
        <v>695</v>
      </c>
      <c r="BK35" s="52"/>
      <c r="BL35" s="50">
        <f>SUM(BL22:BL34)</f>
        <v>22</v>
      </c>
    </row>
    <row r="36" spans="1:64" s="6" customFormat="1" ht="16.5" x14ac:dyDescent="0.25">
      <c r="A36" s="67" t="str">
        <f>"- Tên tuyến:"&amp;VLOOKUP(D38,Quyhoach!$B$8:$J$257,2,0)&amp;"-"&amp;VLOOKUP(D38,Quyhoach!$B$8:$J$257,3,0)</f>
        <v>- Tên tuyến:Quảng Bình-Gia Lai</v>
      </c>
    </row>
    <row r="37" spans="1:64" s="6" customFormat="1" ht="16.5" x14ac:dyDescent="0.25">
      <c r="A37" s="68" t="str">
        <f>"- Bến xe đi:"&amp;VLOOKUP(D38,Quyhoach!$B$8:$J$257,4,0)&amp;";                 Bến xe đến: "&amp;VLOOKUP(D38,Quyhoach!$B$8:$J$257,5,0)</f>
        <v>- Bến xe đi:Tiến Hóa;                 Bến xe đến: Đức Cơ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</row>
    <row r="38" spans="1:64" s="6" customFormat="1" ht="16.5" x14ac:dyDescent="0.25">
      <c r="A38" s="67" t="s">
        <v>677</v>
      </c>
      <c r="D38" s="6" t="s">
        <v>501</v>
      </c>
    </row>
    <row r="39" spans="1:64" s="6" customFormat="1" ht="16.5" x14ac:dyDescent="0.25">
      <c r="A39" s="67" t="str">
        <f>"- Hành trình tuyến:"&amp;VLOOKUP(D38,Quyhoach!$B$8:$J$257,6,0)</f>
        <v>- Hành trình tuyến:BX Đức Cơ - QL19 - Đường Hồ Chí Minh (QL14 cũ) - QL14B - QL1 - QL12 - BX Tiến Hóa</v>
      </c>
    </row>
    <row r="40" spans="1:64" s="6" customFormat="1" ht="16.5" x14ac:dyDescent="0.25">
      <c r="A40" s="67" t="str">
        <f>"- Cự ly tuyến:"&amp;VLOOKUP(D38,Quyhoach!$B$8:$J$257,7,0)&amp;"km"</f>
        <v>- Cự ly tuyến:760km</v>
      </c>
    </row>
    <row r="41" spans="1:64" s="6" customFormat="1" ht="16.5" x14ac:dyDescent="0.25">
      <c r="A41" s="67" t="str">
        <f>"- Tổng số chuyến xe/ngày/tháng: "&amp;VLOOKUP(D38,Quyhoach!$B$8:$J$257,8,0)</f>
        <v>- Tổng số chuyến xe/ngày/tháng: 60</v>
      </c>
    </row>
    <row r="42" spans="1:64" s="6" customFormat="1" ht="18.75" x14ac:dyDescent="0.25">
      <c r="A42" s="70"/>
    </row>
    <row r="43" spans="1:64" s="6" customFormat="1" x14ac:dyDescent="0.25">
      <c r="A43" s="301" t="s">
        <v>637</v>
      </c>
      <c r="B43" s="71" t="s">
        <v>638</v>
      </c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  <c r="BH43" s="72"/>
      <c r="BI43" s="72"/>
    </row>
    <row r="44" spans="1:64" s="6" customFormat="1" ht="15.75" customHeight="1" x14ac:dyDescent="0.25">
      <c r="A44" s="302"/>
      <c r="B44" s="300" t="s">
        <v>639</v>
      </c>
      <c r="C44" s="300"/>
      <c r="D44" s="300" t="s">
        <v>640</v>
      </c>
      <c r="E44" s="300"/>
      <c r="F44" s="300" t="s">
        <v>641</v>
      </c>
      <c r="G44" s="300"/>
      <c r="H44" s="300" t="s">
        <v>642</v>
      </c>
      <c r="I44" s="300"/>
      <c r="J44" s="300" t="s">
        <v>651</v>
      </c>
      <c r="K44" s="300"/>
      <c r="L44" s="300" t="s">
        <v>652</v>
      </c>
      <c r="M44" s="300"/>
      <c r="N44" s="300" t="s">
        <v>653</v>
      </c>
      <c r="O44" s="300"/>
      <c r="P44" s="300" t="s">
        <v>654</v>
      </c>
      <c r="Q44" s="300"/>
      <c r="R44" s="300" t="s">
        <v>655</v>
      </c>
      <c r="S44" s="300"/>
      <c r="T44" s="300" t="s">
        <v>656</v>
      </c>
      <c r="U44" s="300"/>
      <c r="V44" s="300" t="s">
        <v>657</v>
      </c>
      <c r="W44" s="300"/>
      <c r="X44" s="300" t="s">
        <v>658</v>
      </c>
      <c r="Y44" s="300"/>
      <c r="Z44" s="300" t="s">
        <v>659</v>
      </c>
      <c r="AA44" s="300"/>
      <c r="AB44" s="300" t="s">
        <v>660</v>
      </c>
      <c r="AC44" s="300"/>
      <c r="AD44" s="300" t="s">
        <v>661</v>
      </c>
      <c r="AE44" s="300"/>
      <c r="AF44" s="300" t="s">
        <v>662</v>
      </c>
      <c r="AG44" s="300"/>
      <c r="AH44" s="300" t="s">
        <v>663</v>
      </c>
      <c r="AI44" s="300"/>
      <c r="AJ44" s="300" t="s">
        <v>664</v>
      </c>
      <c r="AK44" s="300"/>
      <c r="AL44" s="300" t="s">
        <v>665</v>
      </c>
      <c r="AM44" s="300"/>
      <c r="AN44" s="300" t="s">
        <v>666</v>
      </c>
      <c r="AO44" s="300"/>
      <c r="AP44" s="300" t="s">
        <v>667</v>
      </c>
      <c r="AQ44" s="300"/>
      <c r="AR44" s="300" t="s">
        <v>668</v>
      </c>
      <c r="AS44" s="300"/>
      <c r="AT44" s="300" t="s">
        <v>669</v>
      </c>
      <c r="AU44" s="300"/>
      <c r="AV44" s="300" t="s">
        <v>670</v>
      </c>
      <c r="AW44" s="300"/>
      <c r="AX44" s="300" t="s">
        <v>671</v>
      </c>
      <c r="AY44" s="300"/>
      <c r="AZ44" s="300" t="s">
        <v>672</v>
      </c>
      <c r="BA44" s="300"/>
      <c r="BB44" s="300" t="s">
        <v>673</v>
      </c>
      <c r="BC44" s="300"/>
      <c r="BD44" s="300" t="s">
        <v>674</v>
      </c>
      <c r="BE44" s="300"/>
      <c r="BF44" s="300" t="s">
        <v>675</v>
      </c>
      <c r="BG44" s="300"/>
      <c r="BH44" s="300" t="s">
        <v>676</v>
      </c>
      <c r="BI44" s="300"/>
    </row>
    <row r="45" spans="1:64" s="6" customFormat="1" ht="28.5" x14ac:dyDescent="0.25">
      <c r="A45" s="303"/>
      <c r="B45" s="169" t="s">
        <v>650</v>
      </c>
      <c r="C45" s="169" t="s">
        <v>644</v>
      </c>
      <c r="D45" s="169" t="s">
        <v>650</v>
      </c>
      <c r="E45" s="169" t="s">
        <v>644</v>
      </c>
      <c r="F45" s="169" t="s">
        <v>650</v>
      </c>
      <c r="G45" s="169" t="s">
        <v>644</v>
      </c>
      <c r="H45" s="169" t="s">
        <v>650</v>
      </c>
      <c r="I45" s="169" t="s">
        <v>644</v>
      </c>
      <c r="J45" s="169" t="s">
        <v>650</v>
      </c>
      <c r="K45" s="169" t="s">
        <v>644</v>
      </c>
      <c r="L45" s="169" t="s">
        <v>650</v>
      </c>
      <c r="M45" s="169" t="s">
        <v>644</v>
      </c>
      <c r="N45" s="169" t="s">
        <v>650</v>
      </c>
      <c r="O45" s="169" t="s">
        <v>644</v>
      </c>
      <c r="P45" s="169" t="s">
        <v>650</v>
      </c>
      <c r="Q45" s="169" t="s">
        <v>644</v>
      </c>
      <c r="R45" s="169" t="s">
        <v>650</v>
      </c>
      <c r="S45" s="169" t="s">
        <v>644</v>
      </c>
      <c r="T45" s="169" t="s">
        <v>650</v>
      </c>
      <c r="U45" s="169" t="s">
        <v>644</v>
      </c>
      <c r="V45" s="169" t="s">
        <v>650</v>
      </c>
      <c r="W45" s="169" t="s">
        <v>644</v>
      </c>
      <c r="X45" s="169" t="s">
        <v>650</v>
      </c>
      <c r="Y45" s="169" t="s">
        <v>644</v>
      </c>
      <c r="Z45" s="169" t="s">
        <v>650</v>
      </c>
      <c r="AA45" s="169" t="s">
        <v>644</v>
      </c>
      <c r="AB45" s="169" t="s">
        <v>650</v>
      </c>
      <c r="AC45" s="169" t="s">
        <v>644</v>
      </c>
      <c r="AD45" s="169" t="s">
        <v>650</v>
      </c>
      <c r="AE45" s="169" t="s">
        <v>644</v>
      </c>
      <c r="AF45" s="169" t="s">
        <v>650</v>
      </c>
      <c r="AG45" s="169" t="s">
        <v>644</v>
      </c>
      <c r="AH45" s="169" t="s">
        <v>650</v>
      </c>
      <c r="AI45" s="169" t="s">
        <v>644</v>
      </c>
      <c r="AJ45" s="169" t="s">
        <v>650</v>
      </c>
      <c r="AK45" s="169" t="s">
        <v>644</v>
      </c>
      <c r="AL45" s="169" t="s">
        <v>650</v>
      </c>
      <c r="AM45" s="169" t="s">
        <v>644</v>
      </c>
      <c r="AN45" s="169" t="s">
        <v>650</v>
      </c>
      <c r="AO45" s="169" t="s">
        <v>644</v>
      </c>
      <c r="AP45" s="169" t="s">
        <v>650</v>
      </c>
      <c r="AQ45" s="169" t="s">
        <v>644</v>
      </c>
      <c r="AR45" s="169" t="s">
        <v>650</v>
      </c>
      <c r="AS45" s="169" t="s">
        <v>644</v>
      </c>
      <c r="AT45" s="169" t="s">
        <v>650</v>
      </c>
      <c r="AU45" s="169" t="s">
        <v>644</v>
      </c>
      <c r="AV45" s="169" t="s">
        <v>650</v>
      </c>
      <c r="AW45" s="169" t="s">
        <v>644</v>
      </c>
      <c r="AX45" s="169" t="s">
        <v>650</v>
      </c>
      <c r="AY45" s="169" t="s">
        <v>644</v>
      </c>
      <c r="AZ45" s="169" t="s">
        <v>650</v>
      </c>
      <c r="BA45" s="169" t="s">
        <v>644</v>
      </c>
      <c r="BB45" s="169" t="s">
        <v>650</v>
      </c>
      <c r="BC45" s="169" t="s">
        <v>644</v>
      </c>
      <c r="BD45" s="169" t="s">
        <v>650</v>
      </c>
      <c r="BE45" s="169" t="s">
        <v>644</v>
      </c>
      <c r="BF45" s="169" t="s">
        <v>650</v>
      </c>
      <c r="BG45" s="169" t="s">
        <v>644</v>
      </c>
      <c r="BH45" s="169" t="s">
        <v>650</v>
      </c>
      <c r="BI45" s="169" t="s">
        <v>644</v>
      </c>
      <c r="BJ45" s="169" t="s">
        <v>682</v>
      </c>
      <c r="BK45" s="169" t="s">
        <v>683</v>
      </c>
      <c r="BL45" s="169" t="s">
        <v>684</v>
      </c>
    </row>
    <row r="46" spans="1:64" s="56" customFormat="1" x14ac:dyDescent="0.25">
      <c r="A46" s="127">
        <v>1</v>
      </c>
      <c r="B46" s="128">
        <v>0.52083333333333337</v>
      </c>
      <c r="C46" s="128">
        <v>0.58333333333333337</v>
      </c>
      <c r="D46" s="128">
        <v>0.52083333333333337</v>
      </c>
      <c r="E46" s="128">
        <v>0.58333333333333337</v>
      </c>
      <c r="F46" s="128">
        <v>0.52083333333333337</v>
      </c>
      <c r="G46" s="128">
        <v>0.58333333333333337</v>
      </c>
      <c r="H46" s="128">
        <v>0.52083333333333337</v>
      </c>
      <c r="I46" s="128">
        <v>0.58333333333333337</v>
      </c>
      <c r="J46" s="128">
        <v>0.52083333333333337</v>
      </c>
      <c r="K46" s="128">
        <v>0.58333333333333337</v>
      </c>
      <c r="L46" s="128">
        <v>0.52083333333333337</v>
      </c>
      <c r="M46" s="128">
        <v>0.58333333333333337</v>
      </c>
      <c r="N46" s="128">
        <v>0.52083333333333337</v>
      </c>
      <c r="O46" s="128">
        <v>0.58333333333333337</v>
      </c>
      <c r="P46" s="128">
        <v>0.52083333333333337</v>
      </c>
      <c r="Q46" s="128">
        <v>0.58333333333333337</v>
      </c>
      <c r="R46" s="128">
        <v>0.52083333333333337</v>
      </c>
      <c r="S46" s="128">
        <v>0.58333333333333337</v>
      </c>
      <c r="T46" s="128">
        <v>0.52083333333333337</v>
      </c>
      <c r="U46" s="128">
        <v>0.58333333333333337</v>
      </c>
      <c r="V46" s="128">
        <v>0.52083333333333337</v>
      </c>
      <c r="W46" s="128">
        <v>0.58333333333333337</v>
      </c>
      <c r="X46" s="128">
        <v>0.52083333333333337</v>
      </c>
      <c r="Y46" s="128">
        <v>0.58333333333333337</v>
      </c>
      <c r="Z46" s="128">
        <v>0.52083333333333337</v>
      </c>
      <c r="AA46" s="128">
        <v>0.58333333333333337</v>
      </c>
      <c r="AB46" s="128">
        <v>0.52083333333333337</v>
      </c>
      <c r="AC46" s="128">
        <v>0.58333333333333337</v>
      </c>
      <c r="AD46" s="128">
        <v>0.52083333333333337</v>
      </c>
      <c r="AE46" s="128">
        <v>0.58333333333333337</v>
      </c>
      <c r="AF46" s="128">
        <v>0.52083333333333337</v>
      </c>
      <c r="AG46" s="128">
        <v>0.58333333333333337</v>
      </c>
      <c r="AH46" s="128">
        <v>0.52083333333333337</v>
      </c>
      <c r="AI46" s="128">
        <v>0.58333333333333337</v>
      </c>
      <c r="AJ46" s="128">
        <v>0.52083333333333337</v>
      </c>
      <c r="AK46" s="128">
        <v>0.58333333333333337</v>
      </c>
      <c r="AL46" s="128">
        <v>0.52083333333333337</v>
      </c>
      <c r="AM46" s="128">
        <v>0.58333333333333337</v>
      </c>
      <c r="AN46" s="128">
        <v>0.52083333333333337</v>
      </c>
      <c r="AO46" s="128">
        <v>0.58333333333333337</v>
      </c>
      <c r="AP46" s="128">
        <v>0.52083333333333337</v>
      </c>
      <c r="AQ46" s="128">
        <v>0.58333333333333337</v>
      </c>
      <c r="AR46" s="128">
        <v>0.52083333333333337</v>
      </c>
      <c r="AS46" s="128">
        <v>0.58333333333333337</v>
      </c>
      <c r="AT46" s="128">
        <v>0.52083333333333337</v>
      </c>
      <c r="AU46" s="128">
        <v>0.58333333333333337</v>
      </c>
      <c r="AV46" s="128">
        <v>0.52083333333333337</v>
      </c>
      <c r="AW46" s="128">
        <v>0.58333333333333337</v>
      </c>
      <c r="AX46" s="128">
        <v>0.52083333333333337</v>
      </c>
      <c r="AY46" s="128">
        <v>0.58333333333333337</v>
      </c>
      <c r="AZ46" s="128">
        <v>0.52083333333333337</v>
      </c>
      <c r="BA46" s="128">
        <v>0.58333333333333337</v>
      </c>
      <c r="BB46" s="128">
        <v>0.52083333333333337</v>
      </c>
      <c r="BC46" s="128">
        <v>0.58333333333333337</v>
      </c>
      <c r="BD46" s="128">
        <v>0.52083333333333337</v>
      </c>
      <c r="BE46" s="128">
        <v>0.58333333333333337</v>
      </c>
      <c r="BF46" s="128">
        <v>0.52083333333333337</v>
      </c>
      <c r="BG46" s="128">
        <v>0.58333333333333337</v>
      </c>
      <c r="BH46" s="128">
        <v>0.52083333333333337</v>
      </c>
      <c r="BI46" s="128">
        <v>0.58333333333333337</v>
      </c>
      <c r="BJ46" s="128" t="s">
        <v>704</v>
      </c>
      <c r="BK46" s="55"/>
      <c r="BL46" s="53">
        <v>30</v>
      </c>
    </row>
    <row r="47" spans="1:64" s="6" customFormat="1" x14ac:dyDescent="0.25">
      <c r="A47" s="57">
        <v>2</v>
      </c>
      <c r="B47" s="58">
        <v>0.5625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</row>
    <row r="48" spans="1:64" s="6" customFormat="1" x14ac:dyDescent="0.2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</row>
    <row r="49" spans="1:64" s="6" customFormat="1" x14ac:dyDescent="0.25">
      <c r="A49" s="57" t="s">
        <v>645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</row>
    <row r="50" spans="1:64" s="6" customFormat="1" x14ac:dyDescent="0.2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</row>
    <row r="51" spans="1:64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51" t="s">
        <v>695</v>
      </c>
      <c r="BK51" s="52"/>
      <c r="BL51" s="50">
        <f>SUM(BL38:BL50)</f>
        <v>30</v>
      </c>
    </row>
    <row r="52" spans="1:64" s="6" customFormat="1" ht="16.5" x14ac:dyDescent="0.25">
      <c r="A52" s="67" t="str">
        <f>"- Tên tuyến:"&amp;VLOOKUP(D54,Quyhoach!$B$8:$J$257,2,0)&amp;"-"&amp;VLOOKUP(D54,Quyhoach!$B$8:$J$257,3,0)</f>
        <v>- Tên tuyến:Quảng Bình-Gia Lai</v>
      </c>
    </row>
    <row r="53" spans="1:64" s="6" customFormat="1" ht="16.5" x14ac:dyDescent="0.25">
      <c r="A53" s="68" t="str">
        <f>"- Bến xe đi:"&amp;VLOOKUP(D54,Quyhoach!$B$8:$J$257,4,0)&amp;";                 Bến xe đến: "&amp;VLOOKUP(D54,Quyhoach!$B$8:$J$257,5,0)</f>
        <v>- Bến xe đi:Ba Đồn;                 Bến xe đến: Đức Long Gia Lai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</row>
    <row r="54" spans="1:64" s="6" customFormat="1" ht="16.5" x14ac:dyDescent="0.25">
      <c r="A54" s="67" t="s">
        <v>677</v>
      </c>
      <c r="D54" s="6" t="s">
        <v>284</v>
      </c>
    </row>
    <row r="55" spans="1:64" s="6" customFormat="1" ht="16.5" x14ac:dyDescent="0.25">
      <c r="A55" s="67" t="str">
        <f>"- Hành trình tuyến:"&amp;VLOOKUP(D54,Quyhoach!$B$8:$J$257,6,0)</f>
        <v>- Hành trình tuyến:BX Ba Đồn - QL1 - BX Gia Lai &lt;A&gt;</v>
      </c>
    </row>
    <row r="56" spans="1:64" s="6" customFormat="1" ht="16.5" x14ac:dyDescent="0.25">
      <c r="A56" s="67" t="str">
        <f>"- Cự ly tuyến:"&amp;VLOOKUP(D54,Quyhoach!$B$8:$J$257,7,0)&amp;"km"</f>
        <v>- Cự ly tuyến:590km</v>
      </c>
    </row>
    <row r="57" spans="1:64" s="6" customFormat="1" ht="16.5" x14ac:dyDescent="0.25">
      <c r="A57" s="67" t="str">
        <f>"- Tổng số chuyến xe/ngày/tháng: "&amp;VLOOKUP(D54,Quyhoach!$B$8:$J$257,8,0)</f>
        <v>- Tổng số chuyến xe/ngày/tháng: 90</v>
      </c>
    </row>
    <row r="58" spans="1:64" s="6" customFormat="1" ht="18.75" x14ac:dyDescent="0.25">
      <c r="A58" s="70"/>
    </row>
    <row r="59" spans="1:64" s="6" customFormat="1" x14ac:dyDescent="0.25">
      <c r="A59" s="301" t="s">
        <v>637</v>
      </c>
      <c r="B59" s="71" t="s">
        <v>638</v>
      </c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  <c r="BH59" s="72"/>
      <c r="BI59" s="72"/>
    </row>
    <row r="60" spans="1:64" s="6" customFormat="1" ht="15.75" customHeight="1" x14ac:dyDescent="0.25">
      <c r="A60" s="302"/>
      <c r="B60" s="300" t="s">
        <v>639</v>
      </c>
      <c r="C60" s="300"/>
      <c r="D60" s="300" t="s">
        <v>640</v>
      </c>
      <c r="E60" s="300"/>
      <c r="F60" s="300" t="s">
        <v>641</v>
      </c>
      <c r="G60" s="300"/>
      <c r="H60" s="300" t="s">
        <v>642</v>
      </c>
      <c r="I60" s="300"/>
      <c r="J60" s="300" t="s">
        <v>651</v>
      </c>
      <c r="K60" s="300"/>
      <c r="L60" s="300" t="s">
        <v>652</v>
      </c>
      <c r="M60" s="300"/>
      <c r="N60" s="300" t="s">
        <v>653</v>
      </c>
      <c r="O60" s="300"/>
      <c r="P60" s="300" t="s">
        <v>654</v>
      </c>
      <c r="Q60" s="300"/>
      <c r="R60" s="300" t="s">
        <v>655</v>
      </c>
      <c r="S60" s="300"/>
      <c r="T60" s="300" t="s">
        <v>656</v>
      </c>
      <c r="U60" s="300"/>
      <c r="V60" s="300" t="s">
        <v>657</v>
      </c>
      <c r="W60" s="300"/>
      <c r="X60" s="300" t="s">
        <v>658</v>
      </c>
      <c r="Y60" s="300"/>
      <c r="Z60" s="300" t="s">
        <v>659</v>
      </c>
      <c r="AA60" s="300"/>
      <c r="AB60" s="300" t="s">
        <v>660</v>
      </c>
      <c r="AC60" s="300"/>
      <c r="AD60" s="300" t="s">
        <v>661</v>
      </c>
      <c r="AE60" s="300"/>
      <c r="AF60" s="300" t="s">
        <v>662</v>
      </c>
      <c r="AG60" s="300"/>
      <c r="AH60" s="300" t="s">
        <v>663</v>
      </c>
      <c r="AI60" s="300"/>
      <c r="AJ60" s="300" t="s">
        <v>664</v>
      </c>
      <c r="AK60" s="300"/>
      <c r="AL60" s="300" t="s">
        <v>665</v>
      </c>
      <c r="AM60" s="300"/>
      <c r="AN60" s="300" t="s">
        <v>666</v>
      </c>
      <c r="AO60" s="300"/>
      <c r="AP60" s="300" t="s">
        <v>667</v>
      </c>
      <c r="AQ60" s="300"/>
      <c r="AR60" s="300" t="s">
        <v>668</v>
      </c>
      <c r="AS60" s="300"/>
      <c r="AT60" s="300" t="s">
        <v>669</v>
      </c>
      <c r="AU60" s="300"/>
      <c r="AV60" s="300" t="s">
        <v>670</v>
      </c>
      <c r="AW60" s="300"/>
      <c r="AX60" s="300" t="s">
        <v>671</v>
      </c>
      <c r="AY60" s="300"/>
      <c r="AZ60" s="300" t="s">
        <v>672</v>
      </c>
      <c r="BA60" s="300"/>
      <c r="BB60" s="300" t="s">
        <v>673</v>
      </c>
      <c r="BC60" s="300"/>
      <c r="BD60" s="300" t="s">
        <v>674</v>
      </c>
      <c r="BE60" s="300"/>
      <c r="BF60" s="300" t="s">
        <v>675</v>
      </c>
      <c r="BG60" s="300"/>
      <c r="BH60" s="300" t="s">
        <v>676</v>
      </c>
      <c r="BI60" s="300"/>
    </row>
    <row r="61" spans="1:64" s="6" customFormat="1" ht="28.5" x14ac:dyDescent="0.25">
      <c r="A61" s="303"/>
      <c r="B61" s="169" t="s">
        <v>650</v>
      </c>
      <c r="C61" s="169" t="s">
        <v>644</v>
      </c>
      <c r="D61" s="169" t="s">
        <v>650</v>
      </c>
      <c r="E61" s="169" t="s">
        <v>644</v>
      </c>
      <c r="F61" s="169" t="s">
        <v>650</v>
      </c>
      <c r="G61" s="169" t="s">
        <v>644</v>
      </c>
      <c r="H61" s="169" t="s">
        <v>650</v>
      </c>
      <c r="I61" s="169" t="s">
        <v>644</v>
      </c>
      <c r="J61" s="169" t="s">
        <v>650</v>
      </c>
      <c r="K61" s="169" t="s">
        <v>644</v>
      </c>
      <c r="L61" s="169" t="s">
        <v>650</v>
      </c>
      <c r="M61" s="169" t="s">
        <v>644</v>
      </c>
      <c r="N61" s="169" t="s">
        <v>650</v>
      </c>
      <c r="O61" s="169" t="s">
        <v>644</v>
      </c>
      <c r="P61" s="169" t="s">
        <v>650</v>
      </c>
      <c r="Q61" s="169" t="s">
        <v>644</v>
      </c>
      <c r="R61" s="169" t="s">
        <v>650</v>
      </c>
      <c r="S61" s="169" t="s">
        <v>644</v>
      </c>
      <c r="T61" s="169" t="s">
        <v>650</v>
      </c>
      <c r="U61" s="169" t="s">
        <v>644</v>
      </c>
      <c r="V61" s="169" t="s">
        <v>650</v>
      </c>
      <c r="W61" s="169" t="s">
        <v>644</v>
      </c>
      <c r="X61" s="169" t="s">
        <v>650</v>
      </c>
      <c r="Y61" s="169" t="s">
        <v>644</v>
      </c>
      <c r="Z61" s="169" t="s">
        <v>650</v>
      </c>
      <c r="AA61" s="169" t="s">
        <v>644</v>
      </c>
      <c r="AB61" s="169" t="s">
        <v>650</v>
      </c>
      <c r="AC61" s="169" t="s">
        <v>644</v>
      </c>
      <c r="AD61" s="169" t="s">
        <v>650</v>
      </c>
      <c r="AE61" s="169" t="s">
        <v>644</v>
      </c>
      <c r="AF61" s="169" t="s">
        <v>650</v>
      </c>
      <c r="AG61" s="169" t="s">
        <v>644</v>
      </c>
      <c r="AH61" s="169" t="s">
        <v>650</v>
      </c>
      <c r="AI61" s="169" t="s">
        <v>644</v>
      </c>
      <c r="AJ61" s="169" t="s">
        <v>650</v>
      </c>
      <c r="AK61" s="169" t="s">
        <v>644</v>
      </c>
      <c r="AL61" s="169" t="s">
        <v>650</v>
      </c>
      <c r="AM61" s="169" t="s">
        <v>644</v>
      </c>
      <c r="AN61" s="169" t="s">
        <v>650</v>
      </c>
      <c r="AO61" s="169" t="s">
        <v>644</v>
      </c>
      <c r="AP61" s="169" t="s">
        <v>650</v>
      </c>
      <c r="AQ61" s="169" t="s">
        <v>644</v>
      </c>
      <c r="AR61" s="169" t="s">
        <v>650</v>
      </c>
      <c r="AS61" s="169" t="s">
        <v>644</v>
      </c>
      <c r="AT61" s="169" t="s">
        <v>650</v>
      </c>
      <c r="AU61" s="169" t="s">
        <v>644</v>
      </c>
      <c r="AV61" s="169" t="s">
        <v>650</v>
      </c>
      <c r="AW61" s="169" t="s">
        <v>644</v>
      </c>
      <c r="AX61" s="169" t="s">
        <v>650</v>
      </c>
      <c r="AY61" s="169" t="s">
        <v>644</v>
      </c>
      <c r="AZ61" s="169" t="s">
        <v>650</v>
      </c>
      <c r="BA61" s="169" t="s">
        <v>644</v>
      </c>
      <c r="BB61" s="169" t="s">
        <v>650</v>
      </c>
      <c r="BC61" s="169" t="s">
        <v>644</v>
      </c>
      <c r="BD61" s="169" t="s">
        <v>650</v>
      </c>
      <c r="BE61" s="169" t="s">
        <v>644</v>
      </c>
      <c r="BF61" s="169" t="s">
        <v>650</v>
      </c>
      <c r="BG61" s="169" t="s">
        <v>644</v>
      </c>
      <c r="BH61" s="169" t="s">
        <v>650</v>
      </c>
      <c r="BI61" s="169" t="s">
        <v>644</v>
      </c>
      <c r="BJ61" s="169" t="s">
        <v>682</v>
      </c>
      <c r="BK61" s="169" t="s">
        <v>683</v>
      </c>
      <c r="BL61" s="169" t="s">
        <v>684</v>
      </c>
    </row>
    <row r="62" spans="1:64" s="56" customFormat="1" x14ac:dyDescent="0.25">
      <c r="A62" s="127">
        <v>1</v>
      </c>
      <c r="B62" s="132"/>
      <c r="C62" s="132"/>
      <c r="D62" s="128">
        <v>0.54166666666666663</v>
      </c>
      <c r="E62" s="128">
        <v>0.67708333333333337</v>
      </c>
      <c r="F62" s="127"/>
      <c r="G62" s="127"/>
      <c r="H62" s="128">
        <v>0.54166666666666663</v>
      </c>
      <c r="I62" s="128">
        <v>0.67708333333333337</v>
      </c>
      <c r="J62" s="127"/>
      <c r="K62" s="127"/>
      <c r="L62" s="128">
        <v>0.54166666666666663</v>
      </c>
      <c r="M62" s="128">
        <v>0.67708333333333337</v>
      </c>
      <c r="N62" s="127"/>
      <c r="O62" s="127"/>
      <c r="P62" s="128">
        <v>0.54166666666666663</v>
      </c>
      <c r="Q62" s="128">
        <v>0.67708333333333337</v>
      </c>
      <c r="R62" s="127"/>
      <c r="S62" s="127"/>
      <c r="T62" s="128">
        <v>0.54166666666666663</v>
      </c>
      <c r="U62" s="128">
        <v>0.67708333333333337</v>
      </c>
      <c r="V62" s="127"/>
      <c r="W62" s="127"/>
      <c r="X62" s="128">
        <v>0.54166666666666663</v>
      </c>
      <c r="Y62" s="128">
        <v>0.67708333333333337</v>
      </c>
      <c r="Z62" s="127"/>
      <c r="AA62" s="127"/>
      <c r="AB62" s="128">
        <v>0.54166666666666663</v>
      </c>
      <c r="AC62" s="128">
        <v>0.67708333333333337</v>
      </c>
      <c r="AD62" s="127"/>
      <c r="AE62" s="127"/>
      <c r="AF62" s="128">
        <v>0.54166666666666663</v>
      </c>
      <c r="AG62" s="128">
        <v>0.67708333333333337</v>
      </c>
      <c r="AH62" s="127"/>
      <c r="AI62" s="127"/>
      <c r="AJ62" s="128">
        <v>0.54166666666666663</v>
      </c>
      <c r="AK62" s="128">
        <v>0.67708333333333337</v>
      </c>
      <c r="AL62" s="127"/>
      <c r="AM62" s="127"/>
      <c r="AN62" s="128">
        <v>0.54166666666666663</v>
      </c>
      <c r="AO62" s="128">
        <v>0.67708333333333337</v>
      </c>
      <c r="AP62" s="127"/>
      <c r="AQ62" s="127"/>
      <c r="AR62" s="128">
        <v>0.54166666666666663</v>
      </c>
      <c r="AS62" s="128">
        <v>0.67708333333333337</v>
      </c>
      <c r="AT62" s="127"/>
      <c r="AU62" s="127"/>
      <c r="AV62" s="128">
        <v>0.54166666666666663</v>
      </c>
      <c r="AW62" s="128">
        <v>0.67708333333333337</v>
      </c>
      <c r="AX62" s="127"/>
      <c r="AY62" s="127"/>
      <c r="AZ62" s="128">
        <v>0.54166666666666663</v>
      </c>
      <c r="BA62" s="128">
        <v>0.67708333333333337</v>
      </c>
      <c r="BB62" s="127"/>
      <c r="BC62" s="127"/>
      <c r="BD62" s="128">
        <v>0.54166666666666663</v>
      </c>
      <c r="BE62" s="128">
        <v>0.67708333333333337</v>
      </c>
      <c r="BF62" s="127"/>
      <c r="BG62" s="127"/>
      <c r="BH62" s="128">
        <v>0.54166666666666663</v>
      </c>
      <c r="BI62" s="128">
        <v>0.67708333333333337</v>
      </c>
      <c r="BJ62" s="54" t="s">
        <v>703</v>
      </c>
      <c r="BK62" s="55"/>
      <c r="BL62" s="53">
        <v>15</v>
      </c>
    </row>
    <row r="63" spans="1:64" s="6" customFormat="1" x14ac:dyDescent="0.25">
      <c r="A63" s="57">
        <v>2</v>
      </c>
      <c r="B63" s="58">
        <v>0.29166666666666669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</row>
    <row r="64" spans="1:64" s="6" customFormat="1" x14ac:dyDescent="0.25">
      <c r="A64" s="57">
        <v>3</v>
      </c>
      <c r="B64" s="58">
        <v>0.33333333333333331</v>
      </c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</row>
    <row r="65" spans="1:64" s="6" customFormat="1" x14ac:dyDescent="0.25">
      <c r="A65" s="57"/>
      <c r="B65" s="58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</row>
    <row r="66" spans="1:64" s="6" customFormat="1" x14ac:dyDescent="0.2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</row>
    <row r="67" spans="1:64" x14ac:dyDescent="0.25">
      <c r="BJ67" s="51" t="s">
        <v>695</v>
      </c>
      <c r="BK67" s="52"/>
      <c r="BL67" s="50">
        <f>SUM(BL54:BL66)</f>
        <v>15</v>
      </c>
    </row>
    <row r="69" spans="1:64" ht="18.75" x14ac:dyDescent="0.25">
      <c r="A69" s="20" t="s">
        <v>646</v>
      </c>
    </row>
    <row r="70" spans="1:64" ht="18.75" x14ac:dyDescent="0.25">
      <c r="A70" s="31" t="s">
        <v>647</v>
      </c>
    </row>
    <row r="71" spans="1:64" ht="18.75" x14ac:dyDescent="0.25">
      <c r="A71" s="31" t="s">
        <v>648</v>
      </c>
    </row>
    <row r="72" spans="1:64" ht="18.75" x14ac:dyDescent="0.3">
      <c r="A72" s="32" t="s">
        <v>649</v>
      </c>
    </row>
  </sheetData>
  <mergeCells count="124">
    <mergeCell ref="BH44:BI44"/>
    <mergeCell ref="AX44:AY44"/>
    <mergeCell ref="AZ44:BA44"/>
    <mergeCell ref="BB44:BC44"/>
    <mergeCell ref="BD44:BE44"/>
    <mergeCell ref="BF44:BG44"/>
    <mergeCell ref="H44:I44"/>
    <mergeCell ref="AD44:AE44"/>
    <mergeCell ref="AF44:AG44"/>
    <mergeCell ref="AH44:AI44"/>
    <mergeCell ref="T44:U44"/>
    <mergeCell ref="V44:W44"/>
    <mergeCell ref="X44:Y44"/>
    <mergeCell ref="Z44:AA44"/>
    <mergeCell ref="AB44:AC44"/>
    <mergeCell ref="R44:S44"/>
    <mergeCell ref="AP44:AQ44"/>
    <mergeCell ref="AR44:AS44"/>
    <mergeCell ref="AT44:AU44"/>
    <mergeCell ref="AV44:AW44"/>
    <mergeCell ref="A43:A45"/>
    <mergeCell ref="B44:C44"/>
    <mergeCell ref="D44:E44"/>
    <mergeCell ref="F44:G44"/>
    <mergeCell ref="AP60:AQ60"/>
    <mergeCell ref="AR60:AS60"/>
    <mergeCell ref="J44:K44"/>
    <mergeCell ref="L44:M44"/>
    <mergeCell ref="N44:O44"/>
    <mergeCell ref="P44:Q44"/>
    <mergeCell ref="R60:S60"/>
    <mergeCell ref="T60:U60"/>
    <mergeCell ref="A59:A61"/>
    <mergeCell ref="B60:C60"/>
    <mergeCell ref="D60:E60"/>
    <mergeCell ref="F60:G60"/>
    <mergeCell ref="H60:I60"/>
    <mergeCell ref="J60:K60"/>
    <mergeCell ref="L60:M60"/>
    <mergeCell ref="N60:O60"/>
    <mergeCell ref="P60:Q60"/>
    <mergeCell ref="AJ44:AK44"/>
    <mergeCell ref="AL44:AM44"/>
    <mergeCell ref="AN44:AO44"/>
    <mergeCell ref="BH60:BI60"/>
    <mergeCell ref="AV60:AW60"/>
    <mergeCell ref="AX60:AY60"/>
    <mergeCell ref="AZ60:BA60"/>
    <mergeCell ref="BB60:BC60"/>
    <mergeCell ref="BD60:BE60"/>
    <mergeCell ref="BF60:BG60"/>
    <mergeCell ref="AT60:A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BF28:BG28"/>
    <mergeCell ref="BH28:BI28"/>
    <mergeCell ref="AL28:AM28"/>
    <mergeCell ref="P28:Q28"/>
    <mergeCell ref="R28:S28"/>
    <mergeCell ref="T28:U28"/>
    <mergeCell ref="V28:W28"/>
    <mergeCell ref="X28:Y28"/>
    <mergeCell ref="Z28:AA28"/>
    <mergeCell ref="AB28:AC28"/>
    <mergeCell ref="BD28:BE28"/>
    <mergeCell ref="AX28:AY28"/>
    <mergeCell ref="AZ28:BA28"/>
    <mergeCell ref="BB28:BC28"/>
    <mergeCell ref="AN28:AO28"/>
    <mergeCell ref="AP28:AQ28"/>
    <mergeCell ref="AR28:AS28"/>
    <mergeCell ref="AT28:AU28"/>
    <mergeCell ref="AV28:AW28"/>
    <mergeCell ref="AD12:AE12"/>
    <mergeCell ref="AF12:AG12"/>
    <mergeCell ref="AH12:AI12"/>
    <mergeCell ref="AJ12:AK12"/>
    <mergeCell ref="AL12:AM12"/>
    <mergeCell ref="AN12:AO12"/>
    <mergeCell ref="AD28:AE28"/>
    <mergeCell ref="AF28:AG28"/>
    <mergeCell ref="AH28:AI28"/>
    <mergeCell ref="AJ28:AK28"/>
    <mergeCell ref="A27:A29"/>
    <mergeCell ref="B28:C28"/>
    <mergeCell ref="D28:E28"/>
    <mergeCell ref="F28:G28"/>
    <mergeCell ref="BH12:BI12"/>
    <mergeCell ref="AV12:AW12"/>
    <mergeCell ref="AX12:AY12"/>
    <mergeCell ref="AZ12:BA12"/>
    <mergeCell ref="BB12:BC12"/>
    <mergeCell ref="BD12:BE12"/>
    <mergeCell ref="BF12:BG12"/>
    <mergeCell ref="A11:A13"/>
    <mergeCell ref="B12:C12"/>
    <mergeCell ref="D12:E12"/>
    <mergeCell ref="F12:G12"/>
    <mergeCell ref="P12:Q12"/>
    <mergeCell ref="R12:S12"/>
    <mergeCell ref="AP12:AQ12"/>
    <mergeCell ref="AR12:AS12"/>
    <mergeCell ref="V12:W12"/>
    <mergeCell ref="AT12:AU12"/>
    <mergeCell ref="X12:Y12"/>
    <mergeCell ref="Z12:AA12"/>
    <mergeCell ref="AB12:AC12"/>
    <mergeCell ref="H12:I12"/>
    <mergeCell ref="J12:K12"/>
    <mergeCell ref="L12:M12"/>
    <mergeCell ref="N12:O12"/>
    <mergeCell ref="T12:U12"/>
    <mergeCell ref="H28:I28"/>
    <mergeCell ref="J28:K28"/>
    <mergeCell ref="L28:M28"/>
    <mergeCell ref="N28:O28"/>
  </mergeCells>
  <phoneticPr fontId="20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BL23"/>
  <sheetViews>
    <sheetView topLeftCell="A10" workbookViewId="0">
      <selection activeCell="H18" sqref="H18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4.25" style="6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Bình-Bắc Ninh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Bắc Ninh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175</v>
      </c>
    </row>
    <row r="7" spans="1:64" ht="16.5" x14ac:dyDescent="0.25">
      <c r="A7" s="67" t="str">
        <f>"- Hành trình tuyến:"&amp;VLOOKUP($D$6,Quyhoach!$B$8:$J$257,6,0)</f>
        <v xml:space="preserve">- Hành trình tuyến:BX Đồng Hới - QL1 - đường cao tốc Pháp Vân - Đường vành đai 3 - đường Phạm Văn Đồng - QL18 –BX Bắc Ninh &lt;A&gt; </v>
      </c>
    </row>
    <row r="8" spans="1:64" ht="16.5" x14ac:dyDescent="0.25">
      <c r="A8" s="67" t="str">
        <f>"- Cự ly tuyến:"&amp;VLOOKUP($D$6,Quyhoach!$B$8:$J$257,7,0)&amp;"km"</f>
        <v>- Cự ly tuyến:548km</v>
      </c>
    </row>
    <row r="9" spans="1:64" ht="16.5" x14ac:dyDescent="0.25">
      <c r="A9" s="67" t="str">
        <f>"- Tổng số chuyến xe/ngày/tháng: "&amp;VLOOKUP($D$6,Quyhoach!$B$8:$J$257,8,0)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s="237" customFormat="1" x14ac:dyDescent="0.25">
      <c r="A14" s="261">
        <v>1</v>
      </c>
      <c r="B14" s="262">
        <v>0.80208333333333337</v>
      </c>
      <c r="C14" s="262">
        <v>0.66666666666666663</v>
      </c>
      <c r="D14" s="262">
        <v>0.80208333333333337</v>
      </c>
      <c r="E14" s="262">
        <v>0.66666666666666663</v>
      </c>
      <c r="F14" s="262">
        <v>0.80208333333333337</v>
      </c>
      <c r="G14" s="262">
        <v>0.66666666666666663</v>
      </c>
      <c r="H14" s="262">
        <v>0.80208333333333337</v>
      </c>
      <c r="I14" s="262">
        <v>0.66666666666666663</v>
      </c>
      <c r="J14" s="262">
        <v>0.80208333333333337</v>
      </c>
      <c r="K14" s="262">
        <v>0.66666666666666663</v>
      </c>
      <c r="L14" s="262">
        <v>0.80208333333333337</v>
      </c>
      <c r="M14" s="262">
        <v>0.66666666666666663</v>
      </c>
      <c r="N14" s="262">
        <v>0.80208333333333337</v>
      </c>
      <c r="O14" s="262">
        <v>0.66666666666666663</v>
      </c>
      <c r="P14" s="262">
        <v>0.80208333333333337</v>
      </c>
      <c r="Q14" s="262">
        <v>0.66666666666666663</v>
      </c>
      <c r="R14" s="262">
        <v>0.80208333333333337</v>
      </c>
      <c r="S14" s="262">
        <v>0.66666666666666663</v>
      </c>
      <c r="T14" s="262">
        <v>0.80208333333333337</v>
      </c>
      <c r="U14" s="262">
        <v>0.66666666666666663</v>
      </c>
      <c r="V14" s="262">
        <v>0.80208333333333337</v>
      </c>
      <c r="W14" s="262">
        <v>0.66666666666666663</v>
      </c>
      <c r="X14" s="262">
        <v>0.80208333333333337</v>
      </c>
      <c r="Y14" s="262">
        <v>0.66666666666666663</v>
      </c>
      <c r="Z14" s="262">
        <v>0.80208333333333337</v>
      </c>
      <c r="AA14" s="262">
        <v>0.66666666666666663</v>
      </c>
      <c r="AB14" s="262">
        <v>0.80208333333333337</v>
      </c>
      <c r="AC14" s="262">
        <v>0.66666666666666663</v>
      </c>
      <c r="AD14" s="262">
        <v>0.80208333333333337</v>
      </c>
      <c r="AE14" s="262">
        <v>0.66666666666666663</v>
      </c>
      <c r="AF14" s="262">
        <v>0.80208333333333337</v>
      </c>
      <c r="AG14" s="262">
        <v>0.66666666666666663</v>
      </c>
      <c r="AH14" s="262">
        <v>0.80208333333333337</v>
      </c>
      <c r="AI14" s="262">
        <v>0.66666666666666663</v>
      </c>
      <c r="AJ14" s="262">
        <v>0.80208333333333337</v>
      </c>
      <c r="AK14" s="262">
        <v>0.66666666666666663</v>
      </c>
      <c r="AL14" s="262">
        <v>0.80208333333333337</v>
      </c>
      <c r="AM14" s="262">
        <v>0.66666666666666663</v>
      </c>
      <c r="AN14" s="262">
        <v>0.80208333333333337</v>
      </c>
      <c r="AO14" s="262">
        <v>0.66666666666666663</v>
      </c>
      <c r="AP14" s="262">
        <v>0.80208333333333337</v>
      </c>
      <c r="AQ14" s="262">
        <v>0.66666666666666663</v>
      </c>
      <c r="AR14" s="262">
        <v>0.80208333333333337</v>
      </c>
      <c r="AS14" s="262">
        <v>0.66666666666666663</v>
      </c>
      <c r="AT14" s="262">
        <v>0.80208333333333337</v>
      </c>
      <c r="AU14" s="262">
        <v>0.66666666666666663</v>
      </c>
      <c r="AV14" s="262">
        <v>0.80208333333333337</v>
      </c>
      <c r="AW14" s="262">
        <v>0.66666666666666663</v>
      </c>
      <c r="AX14" s="262">
        <v>0.80208333333333337</v>
      </c>
      <c r="AY14" s="262">
        <v>0.66666666666666663</v>
      </c>
      <c r="AZ14" s="262">
        <v>0.80208333333333337</v>
      </c>
      <c r="BA14" s="262">
        <v>0.66666666666666663</v>
      </c>
      <c r="BB14" s="261"/>
      <c r="BC14" s="261"/>
      <c r="BD14" s="261"/>
      <c r="BE14" s="261"/>
      <c r="BF14" s="261"/>
      <c r="BG14" s="261"/>
      <c r="BH14" s="261"/>
      <c r="BI14" s="261"/>
      <c r="BJ14" s="271" t="s">
        <v>694</v>
      </c>
      <c r="BK14" s="236">
        <v>2612</v>
      </c>
      <c r="BL14" s="236">
        <v>26</v>
      </c>
    </row>
    <row r="15" spans="1:64" x14ac:dyDescent="0.25">
      <c r="A15" s="130">
        <v>2</v>
      </c>
      <c r="B15" s="131">
        <v>0.82638888888888884</v>
      </c>
      <c r="C15" s="131">
        <v>0.6875</v>
      </c>
      <c r="D15" s="131">
        <v>0.82638888888888884</v>
      </c>
      <c r="E15" s="131">
        <v>0.6875</v>
      </c>
      <c r="F15" s="131">
        <v>0.82638888888888884</v>
      </c>
      <c r="G15" s="131">
        <v>0.6875</v>
      </c>
      <c r="H15" s="131">
        <v>0.82638888888888884</v>
      </c>
      <c r="I15" s="131">
        <v>0.6875</v>
      </c>
      <c r="J15" s="131">
        <v>0.82638888888888884</v>
      </c>
      <c r="K15" s="131">
        <v>0.6875</v>
      </c>
      <c r="L15" s="131">
        <v>0.82638888888888884</v>
      </c>
      <c r="M15" s="131">
        <v>0.6875</v>
      </c>
      <c r="N15" s="131">
        <v>0.82638888888888884</v>
      </c>
      <c r="O15" s="131">
        <v>0.6875</v>
      </c>
      <c r="P15" s="131">
        <v>0.82638888888888884</v>
      </c>
      <c r="Q15" s="131">
        <v>0.6875</v>
      </c>
      <c r="R15" s="131">
        <v>0.82638888888888884</v>
      </c>
      <c r="S15" s="131">
        <v>0.6875</v>
      </c>
      <c r="T15" s="131">
        <v>0.82638888888888884</v>
      </c>
      <c r="U15" s="131">
        <v>0.6875</v>
      </c>
      <c r="V15" s="131">
        <v>0.82638888888888884</v>
      </c>
      <c r="W15" s="131">
        <v>0.6875</v>
      </c>
      <c r="X15" s="131">
        <v>0.82638888888888884</v>
      </c>
      <c r="Y15" s="131">
        <v>0.6875</v>
      </c>
      <c r="Z15" s="131">
        <v>0.82638888888888884</v>
      </c>
      <c r="AA15" s="131">
        <v>0.6875</v>
      </c>
      <c r="AB15" s="131">
        <v>0.82638888888888884</v>
      </c>
      <c r="AC15" s="131">
        <v>0.6875</v>
      </c>
      <c r="AD15" s="131">
        <v>0.82638888888888884</v>
      </c>
      <c r="AE15" s="131">
        <v>0.6875</v>
      </c>
      <c r="AF15" s="131">
        <v>0.82638888888888884</v>
      </c>
      <c r="AG15" s="131">
        <v>0.6875</v>
      </c>
      <c r="AH15" s="131">
        <v>0.82638888888888884</v>
      </c>
      <c r="AI15" s="131">
        <v>0.6875</v>
      </c>
      <c r="AJ15" s="131">
        <v>0.82638888888888884</v>
      </c>
      <c r="AK15" s="131">
        <v>0.6875</v>
      </c>
      <c r="AL15" s="131">
        <v>0.82638888888888884</v>
      </c>
      <c r="AM15" s="131">
        <v>0.6875</v>
      </c>
      <c r="AN15" s="131">
        <v>0.82638888888888884</v>
      </c>
      <c r="AO15" s="131">
        <v>0.6875</v>
      </c>
      <c r="AP15" s="131">
        <v>0.82638888888888884</v>
      </c>
      <c r="AQ15" s="131">
        <v>0.6875</v>
      </c>
      <c r="AR15" s="131">
        <v>0.82638888888888884</v>
      </c>
      <c r="AS15" s="131">
        <v>0.6875</v>
      </c>
      <c r="AT15" s="131">
        <v>0.82638888888888884</v>
      </c>
      <c r="AU15" s="131">
        <v>0.6875</v>
      </c>
      <c r="AV15" s="131">
        <v>0.82638888888888884</v>
      </c>
      <c r="AW15" s="131">
        <v>0.6875</v>
      </c>
      <c r="AX15" s="131">
        <v>0.82638888888888884</v>
      </c>
      <c r="AY15" s="131">
        <v>0.6875</v>
      </c>
      <c r="AZ15" s="131">
        <v>0.82638888888888884</v>
      </c>
      <c r="BA15" s="131">
        <v>0.6875</v>
      </c>
      <c r="BB15" s="57"/>
      <c r="BC15" s="57"/>
      <c r="BD15" s="57"/>
      <c r="BE15" s="57"/>
      <c r="BF15" s="57"/>
      <c r="BG15" s="57"/>
      <c r="BH15" s="57"/>
      <c r="BI15" s="57"/>
      <c r="BJ15" s="66" t="s">
        <v>706</v>
      </c>
      <c r="BK15" s="6">
        <v>597</v>
      </c>
      <c r="BL15" s="6">
        <v>26</v>
      </c>
    </row>
    <row r="16" spans="1:64" x14ac:dyDescent="0.25">
      <c r="A16" s="57"/>
      <c r="B16" s="58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/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52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M24"/>
  <sheetViews>
    <sheetView topLeftCell="A13" workbookViewId="0">
      <selection activeCell="H17" sqref="H17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0.75" style="6" customWidth="1"/>
    <col min="63" max="16384" width="9" style="6"/>
  </cols>
  <sheetData>
    <row r="1" spans="1:65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5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5" ht="18.75" x14ac:dyDescent="0.25">
      <c r="A3" s="122"/>
    </row>
    <row r="4" spans="1:65" ht="16.5" x14ac:dyDescent="0.25">
      <c r="A4" s="67" t="str">
        <f>"- Tên tuyến:"&amp;VLOOKUP($D$6,Quyhoach!$B$8:$J$257,2,0)&amp;"-"&amp;VLOOKUP($D$6,Quyhoach!$B$8:$J$257,3,0)</f>
        <v>- Tên tuyến:Quảng Bình-Bà Rịa - Vũng Tàu</v>
      </c>
    </row>
    <row r="5" spans="1:65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Vũng Tàu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5" ht="16.5" x14ac:dyDescent="0.25">
      <c r="A6" s="67" t="s">
        <v>677</v>
      </c>
      <c r="D6" s="6" t="s">
        <v>315</v>
      </c>
    </row>
    <row r="7" spans="1:65" ht="16.5" x14ac:dyDescent="0.25">
      <c r="A7" s="67" t="str">
        <f>"- Hành trình tuyến:"&amp;VLOOKUP($D$6,Quyhoach!$B$8:$J$257,6,0)</f>
        <v>- Hành trình tuyến:BX Ba Đồn - QL1A - QL 51 - Đ. 3/2 - LHP - NKKN - BX Vũng Tàu &lt;A&gt;</v>
      </c>
    </row>
    <row r="8" spans="1:65" ht="16.5" x14ac:dyDescent="0.25">
      <c r="A8" s="67" t="str">
        <f>"- Cự ly tuyến:"&amp;VLOOKUP($D$6,Quyhoach!$B$8:$J$257,7,0)&amp;"km"</f>
        <v>- Cự ly tuyến:1900km</v>
      </c>
    </row>
    <row r="9" spans="1:65" ht="16.5" x14ac:dyDescent="0.25">
      <c r="A9" s="67" t="str">
        <f>"- Tổng số chuyến xe/ngày/tháng: "&amp;VLOOKUP($D$6,Quyhoach!$B$8:$J$257,8,0)</f>
        <v>- Tổng số chuyến xe/ngày/tháng: 180</v>
      </c>
    </row>
    <row r="10" spans="1:65" ht="10.5" customHeight="1" x14ac:dyDescent="0.25">
      <c r="A10" s="70"/>
    </row>
    <row r="11" spans="1:65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5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5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5" s="63" customFormat="1" x14ac:dyDescent="0.25">
      <c r="A14" s="261">
        <v>1</v>
      </c>
      <c r="B14" s="272"/>
      <c r="C14" s="274"/>
      <c r="D14" s="189">
        <v>0.20833333333333334</v>
      </c>
      <c r="E14" s="189">
        <v>0.5</v>
      </c>
      <c r="F14" s="189"/>
      <c r="G14" s="189"/>
      <c r="H14" s="189">
        <v>0.20833333333333334</v>
      </c>
      <c r="I14" s="189">
        <v>0.5</v>
      </c>
      <c r="J14" s="189"/>
      <c r="K14" s="189"/>
      <c r="L14" s="189">
        <v>0.20833333333333334</v>
      </c>
      <c r="M14" s="189">
        <v>0.5</v>
      </c>
      <c r="N14" s="189"/>
      <c r="O14" s="189"/>
      <c r="P14" s="189">
        <v>0.20833333333333334</v>
      </c>
      <c r="Q14" s="189">
        <v>0.5</v>
      </c>
      <c r="R14" s="189"/>
      <c r="S14" s="189"/>
      <c r="T14" s="189">
        <v>0.20833333333333334</v>
      </c>
      <c r="U14" s="189">
        <v>0.5</v>
      </c>
      <c r="V14" s="189"/>
      <c r="W14" s="189"/>
      <c r="X14" s="189">
        <v>0.20833333333333334</v>
      </c>
      <c r="Y14" s="189">
        <v>0.5</v>
      </c>
      <c r="Z14" s="189"/>
      <c r="AA14" s="189"/>
      <c r="AB14" s="189">
        <v>0.20833333333333334</v>
      </c>
      <c r="AC14" s="189">
        <v>0.5</v>
      </c>
      <c r="AD14" s="189"/>
      <c r="AE14" s="189"/>
      <c r="AF14" s="189">
        <v>0.20833333333333334</v>
      </c>
      <c r="AG14" s="189">
        <v>0.5</v>
      </c>
      <c r="AH14" s="189"/>
      <c r="AI14" s="189"/>
      <c r="AJ14" s="189">
        <v>0.20833333333333334</v>
      </c>
      <c r="AK14" s="189">
        <v>0.5</v>
      </c>
      <c r="AL14" s="189"/>
      <c r="AM14" s="189"/>
      <c r="AN14" s="189">
        <v>0.20833333333333334</v>
      </c>
      <c r="AO14" s="189">
        <v>0.5</v>
      </c>
      <c r="AP14" s="189"/>
      <c r="AQ14" s="189"/>
      <c r="AR14" s="189">
        <v>0.20833333333333334</v>
      </c>
      <c r="AS14" s="189">
        <v>0.5</v>
      </c>
      <c r="AT14" s="189"/>
      <c r="AU14" s="189"/>
      <c r="AV14" s="189">
        <v>0.20833333333333334</v>
      </c>
      <c r="AW14" s="189">
        <v>0.5</v>
      </c>
      <c r="AX14" s="189"/>
      <c r="AY14" s="189"/>
      <c r="AZ14" s="189">
        <v>0.20833333333333334</v>
      </c>
      <c r="BA14" s="189">
        <v>0.5</v>
      </c>
      <c r="BB14" s="189"/>
      <c r="BC14" s="189"/>
      <c r="BD14" s="189">
        <v>0.20833333333333334</v>
      </c>
      <c r="BE14" s="189">
        <v>0.5</v>
      </c>
      <c r="BF14" s="189"/>
      <c r="BG14" s="189"/>
      <c r="BH14" s="189">
        <v>0.20833333333333334</v>
      </c>
      <c r="BI14" s="189">
        <v>0.5</v>
      </c>
      <c r="BJ14" s="75" t="s">
        <v>710</v>
      </c>
      <c r="BK14" s="59">
        <v>1248</v>
      </c>
      <c r="BL14" s="59">
        <v>15</v>
      </c>
      <c r="BM14" s="75"/>
    </row>
    <row r="15" spans="1:65" s="237" customFormat="1" x14ac:dyDescent="0.25">
      <c r="A15" s="57">
        <v>2</v>
      </c>
      <c r="B15" s="273"/>
      <c r="D15" s="262">
        <v>0.27083333333333331</v>
      </c>
      <c r="E15" s="262">
        <v>0.3125</v>
      </c>
      <c r="F15" s="261"/>
      <c r="G15" s="261"/>
      <c r="H15" s="261"/>
      <c r="I15" s="261"/>
      <c r="J15" s="261"/>
      <c r="K15" s="261"/>
      <c r="L15" s="262">
        <v>0.27083333333333331</v>
      </c>
      <c r="M15" s="262">
        <v>0.3125</v>
      </c>
      <c r="N15" s="261"/>
      <c r="O15" s="261"/>
      <c r="P15" s="261"/>
      <c r="Q15" s="261"/>
      <c r="R15" s="261"/>
      <c r="S15" s="261"/>
      <c r="T15" s="262">
        <v>0.27083333333333331</v>
      </c>
      <c r="U15" s="262">
        <v>0.3125</v>
      </c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2">
        <v>0.27083333333333331</v>
      </c>
      <c r="AG15" s="262">
        <v>0.3125</v>
      </c>
      <c r="AH15" s="261"/>
      <c r="AI15" s="261"/>
      <c r="AJ15" s="261"/>
      <c r="AK15" s="261"/>
      <c r="AL15" s="261"/>
      <c r="AM15" s="261"/>
      <c r="AN15" s="262">
        <v>0.27083333333333331</v>
      </c>
      <c r="AO15" s="262">
        <v>0.3125</v>
      </c>
      <c r="AP15" s="261"/>
      <c r="AQ15" s="261"/>
      <c r="AR15" s="261"/>
      <c r="AS15" s="261"/>
      <c r="AT15" s="261"/>
      <c r="AU15" s="261"/>
      <c r="AV15" s="262">
        <v>0.27083333333333331</v>
      </c>
      <c r="AW15" s="262">
        <v>0.3125</v>
      </c>
      <c r="AX15" s="261"/>
      <c r="AY15" s="261"/>
      <c r="AZ15" s="262">
        <v>0.27083333333333331</v>
      </c>
      <c r="BA15" s="262">
        <v>0.3125</v>
      </c>
      <c r="BB15" s="261"/>
      <c r="BC15" s="261"/>
      <c r="BD15" s="262">
        <v>0.27083333333333331</v>
      </c>
      <c r="BE15" s="262">
        <v>0.3125</v>
      </c>
      <c r="BF15" s="261"/>
      <c r="BG15" s="261"/>
      <c r="BH15" s="261"/>
      <c r="BI15" s="261"/>
      <c r="BJ15" s="236" t="s">
        <v>691</v>
      </c>
      <c r="BK15" s="236">
        <v>1977</v>
      </c>
      <c r="BL15" s="236">
        <v>8</v>
      </c>
    </row>
    <row r="16" spans="1:65" x14ac:dyDescent="0.25">
      <c r="A16" s="57">
        <v>3</v>
      </c>
      <c r="B16" s="58">
        <v>0.29166666666666669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>
        <v>4</v>
      </c>
      <c r="B17" s="58">
        <v>0.33333333333333331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196">
        <v>5</v>
      </c>
      <c r="B18" s="58">
        <v>0.58333333333333337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4" x14ac:dyDescent="0.25">
      <c r="A19" s="275">
        <v>6</v>
      </c>
      <c r="B19" s="198">
        <v>0.625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</row>
    <row r="20" spans="1:64" ht="18.75" x14ac:dyDescent="0.25">
      <c r="A20" s="123"/>
      <c r="BJ20" s="62" t="s">
        <v>695</v>
      </c>
      <c r="BK20" s="65"/>
      <c r="BL20" s="61">
        <f>SUM(BL7:BL19)</f>
        <v>23</v>
      </c>
    </row>
    <row r="21" spans="1:64" ht="18.75" x14ac:dyDescent="0.25">
      <c r="A21" s="124" t="s">
        <v>646</v>
      </c>
    </row>
    <row r="22" spans="1:64" ht="18.75" x14ac:dyDescent="0.25">
      <c r="A22" s="125" t="s">
        <v>647</v>
      </c>
    </row>
    <row r="23" spans="1:64" ht="18.75" x14ac:dyDescent="0.25">
      <c r="A23" s="125" t="s">
        <v>648</v>
      </c>
    </row>
    <row r="24" spans="1:64" ht="18.75" x14ac:dyDescent="0.3">
      <c r="A24" s="126" t="s">
        <v>649</v>
      </c>
    </row>
  </sheetData>
  <mergeCells count="31"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BL24"/>
  <sheetViews>
    <sheetView topLeftCell="A13" workbookViewId="0">
      <selection activeCell="O17" sqref="O17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37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Bình-Bình Định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Quy Nhơn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525</v>
      </c>
    </row>
    <row r="7" spans="1:64" ht="16.5" x14ac:dyDescent="0.25">
      <c r="A7" s="67" t="str">
        <f>"- Hành trình tuyến:"&amp;VLOOKUP($D$6,Quyhoach!$B$8:$J$257,6,0)</f>
        <v>- Hành trình tuyến:BX Ba Đồn - QL1A - BX Quy Nhơn &lt;A&gt;</v>
      </c>
    </row>
    <row r="8" spans="1:64" ht="16.5" x14ac:dyDescent="0.25">
      <c r="A8" s="67" t="str">
        <f>"- Cự ly tuyến:"&amp;VLOOKUP($D$6,Quyhoach!$B$8:$J$257,7,0)&amp;"km"</f>
        <v>- Cự ly tuyến:650km</v>
      </c>
    </row>
    <row r="9" spans="1:64" ht="16.5" x14ac:dyDescent="0.25">
      <c r="A9" s="67" t="str">
        <f>"- Tổng số chuyến xe/ngày/tháng: "&amp;VLOOKUP($D$6,Quyhoach!$B$8:$J$257,8,0)</f>
        <v>- Tổng số chuyến xe/ngày/tháng: 180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s="237" customFormat="1" x14ac:dyDescent="0.25">
      <c r="A14" s="261">
        <v>1</v>
      </c>
      <c r="B14" s="262">
        <v>0.75</v>
      </c>
      <c r="C14" s="262">
        <v>0.72916666666666663</v>
      </c>
      <c r="D14" s="262">
        <v>0.75</v>
      </c>
      <c r="E14" s="262">
        <v>0.72916666666666663</v>
      </c>
      <c r="F14" s="262">
        <v>0.75</v>
      </c>
      <c r="G14" s="262">
        <v>0.72916666666666663</v>
      </c>
      <c r="H14" s="262">
        <v>0.75</v>
      </c>
      <c r="I14" s="262">
        <v>0.72916666666666663</v>
      </c>
      <c r="J14" s="262">
        <v>0.75</v>
      </c>
      <c r="K14" s="262">
        <v>0.72916666666666663</v>
      </c>
      <c r="L14" s="262">
        <v>0.75</v>
      </c>
      <c r="M14" s="262">
        <v>0.72916666666666663</v>
      </c>
      <c r="N14" s="262">
        <v>0.75</v>
      </c>
      <c r="O14" s="262">
        <v>0.72916666666666663</v>
      </c>
      <c r="P14" s="262">
        <v>0.75</v>
      </c>
      <c r="Q14" s="262">
        <v>0.72916666666666663</v>
      </c>
      <c r="R14" s="262">
        <v>0.75</v>
      </c>
      <c r="S14" s="262">
        <v>0.72916666666666663</v>
      </c>
      <c r="T14" s="262">
        <v>0.75</v>
      </c>
      <c r="U14" s="262">
        <v>0.72916666666666663</v>
      </c>
      <c r="V14" s="262">
        <v>0.75</v>
      </c>
      <c r="W14" s="262">
        <v>0.72916666666666663</v>
      </c>
      <c r="X14" s="262">
        <v>0.75</v>
      </c>
      <c r="Y14" s="262">
        <v>0.72916666666666663</v>
      </c>
      <c r="Z14" s="262">
        <v>0.75</v>
      </c>
      <c r="AA14" s="262">
        <v>0.72916666666666663</v>
      </c>
      <c r="AB14" s="262">
        <v>0.75</v>
      </c>
      <c r="AC14" s="262">
        <v>0.72916666666666663</v>
      </c>
      <c r="AD14" s="262">
        <v>0.75</v>
      </c>
      <c r="AE14" s="262">
        <v>0.72916666666666663</v>
      </c>
      <c r="AF14" s="262">
        <v>0.75</v>
      </c>
      <c r="AG14" s="262">
        <v>0.72916666666666663</v>
      </c>
      <c r="AH14" s="262">
        <v>0.75</v>
      </c>
      <c r="AI14" s="262">
        <v>0.72916666666666663</v>
      </c>
      <c r="AJ14" s="262">
        <v>0.75</v>
      </c>
      <c r="AK14" s="262">
        <v>0.72916666666666663</v>
      </c>
      <c r="AL14" s="262">
        <v>0.75</v>
      </c>
      <c r="AM14" s="262">
        <v>0.72916666666666663</v>
      </c>
      <c r="AN14" s="262">
        <v>0.75</v>
      </c>
      <c r="AO14" s="262">
        <v>0.72916666666666663</v>
      </c>
      <c r="AP14" s="262">
        <v>0.75</v>
      </c>
      <c r="AQ14" s="262">
        <v>0.72916666666666663</v>
      </c>
      <c r="AR14" s="262">
        <v>0.75</v>
      </c>
      <c r="AS14" s="262">
        <v>0.72916666666666663</v>
      </c>
      <c r="AT14" s="262">
        <v>0.75</v>
      </c>
      <c r="AU14" s="262">
        <v>0.72916666666666663</v>
      </c>
      <c r="AV14" s="262">
        <v>0.75</v>
      </c>
      <c r="AW14" s="262">
        <v>0.72916666666666663</v>
      </c>
      <c r="AX14" s="262">
        <v>0.75</v>
      </c>
      <c r="AY14" s="262">
        <v>0.72916666666666663</v>
      </c>
      <c r="AZ14" s="262">
        <v>0.75</v>
      </c>
      <c r="BA14" s="262">
        <v>0.72916666666666663</v>
      </c>
      <c r="BB14" s="262">
        <v>0.75</v>
      </c>
      <c r="BC14" s="262">
        <v>0.72916666666666663</v>
      </c>
      <c r="BD14" s="262">
        <v>0.75</v>
      </c>
      <c r="BE14" s="262">
        <v>0.72916666666666663</v>
      </c>
      <c r="BF14" s="262">
        <v>0.75</v>
      </c>
      <c r="BG14" s="262">
        <v>0.72916666666666663</v>
      </c>
      <c r="BH14" s="262">
        <v>0.75</v>
      </c>
      <c r="BI14" s="262">
        <v>0.72916666666666663</v>
      </c>
      <c r="BJ14" s="236" t="s">
        <v>711</v>
      </c>
      <c r="BK14" s="265">
        <v>488</v>
      </c>
      <c r="BL14" s="236">
        <v>30</v>
      </c>
    </row>
    <row r="15" spans="1:64" x14ac:dyDescent="0.25">
      <c r="A15" s="57">
        <v>2</v>
      </c>
      <c r="B15" s="58">
        <v>0.29166666666666669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</row>
    <row r="16" spans="1:64" x14ac:dyDescent="0.25">
      <c r="A16" s="57">
        <v>3</v>
      </c>
      <c r="B16" s="58">
        <v>0.33333333333333331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>
        <v>4</v>
      </c>
      <c r="B17" s="58">
        <v>0.54166666666666663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57">
        <v>5</v>
      </c>
      <c r="B18" s="58">
        <v>0.58333333333333337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</row>
    <row r="19" spans="1:64" x14ac:dyDescent="0.25">
      <c r="A19" s="64">
        <v>6</v>
      </c>
      <c r="B19" s="198">
        <v>0.625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</row>
    <row r="20" spans="1:64" ht="18.75" x14ac:dyDescent="0.25">
      <c r="A20" s="123"/>
      <c r="BJ20" s="62" t="s">
        <v>695</v>
      </c>
      <c r="BK20" s="179"/>
      <c r="BL20" s="61">
        <f>SUM(BL6:BL19)</f>
        <v>30</v>
      </c>
    </row>
    <row r="21" spans="1:64" ht="18.75" x14ac:dyDescent="0.25">
      <c r="A21" s="124" t="s">
        <v>646</v>
      </c>
    </row>
    <row r="22" spans="1:64" ht="18.75" x14ac:dyDescent="0.25">
      <c r="A22" s="125" t="s">
        <v>647</v>
      </c>
    </row>
    <row r="23" spans="1:64" ht="18.75" x14ac:dyDescent="0.25">
      <c r="A23" s="125" t="s">
        <v>648</v>
      </c>
    </row>
    <row r="24" spans="1:64" ht="18.75" x14ac:dyDescent="0.3">
      <c r="A24" s="126" t="s">
        <v>649</v>
      </c>
    </row>
  </sheetData>
  <mergeCells count="31"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BL23"/>
  <sheetViews>
    <sheetView topLeftCell="A10" workbookViewId="0">
      <selection activeCell="J16" sqref="J16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2.3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Bình-Nam Định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Nam Định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332</v>
      </c>
    </row>
    <row r="7" spans="1:64" ht="16.5" x14ac:dyDescent="0.25">
      <c r="A7" s="67" t="str">
        <f>"- Hành trình tuyến:"&amp;VLOOKUP($D$6,Quyhoach!$B$8:$J$257,6,0)</f>
        <v>- Hành trình tuyến:BX Đồng Hới - QL1 - BX Nam Định &lt;A&gt;</v>
      </c>
      <c r="N7" s="276"/>
      <c r="O7" s="319"/>
      <c r="P7" s="319"/>
      <c r="Q7" s="319"/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</row>
    <row r="8" spans="1:64" ht="16.5" x14ac:dyDescent="0.25">
      <c r="A8" s="67" t="str">
        <f>"- Cự ly tuyến:"&amp;VLOOKUP($D$6,Quyhoach!$B$8:$J$257,7,0)&amp;"km"</f>
        <v>- Cự ly tuyến:1198km</v>
      </c>
    </row>
    <row r="9" spans="1:64" ht="16.5" x14ac:dyDescent="0.25">
      <c r="A9" s="67" t="str">
        <f>"- Tổng số chuyến xe/ngày/tháng: "&amp;VLOOKUP($D$6,Quyhoach!$B$8:$J$257,8,0)</f>
        <v>- Tổng số chuyến xe/ngày/tháng: 120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s="230" customFormat="1" x14ac:dyDescent="0.25">
      <c r="A14" s="225">
        <v>1</v>
      </c>
      <c r="B14" s="226">
        <v>0.21875</v>
      </c>
      <c r="C14" s="251">
        <v>0.46875</v>
      </c>
      <c r="D14" s="226">
        <v>0.21875</v>
      </c>
      <c r="E14" s="251">
        <v>0.46875</v>
      </c>
      <c r="F14" s="226">
        <v>0.21875</v>
      </c>
      <c r="G14" s="251">
        <v>0.46875</v>
      </c>
      <c r="H14" s="226">
        <v>0.21875</v>
      </c>
      <c r="I14" s="251">
        <v>0.46875</v>
      </c>
      <c r="J14" s="226">
        <v>0.21875</v>
      </c>
      <c r="K14" s="251">
        <v>0.46875</v>
      </c>
      <c r="L14" s="226">
        <v>0.21875</v>
      </c>
      <c r="M14" s="251">
        <v>0.46875</v>
      </c>
      <c r="N14" s="226">
        <v>0.21875</v>
      </c>
      <c r="O14" s="251">
        <v>0.46875</v>
      </c>
      <c r="P14" s="226">
        <v>0.21875</v>
      </c>
      <c r="Q14" s="251">
        <v>0.46875</v>
      </c>
      <c r="R14" s="226">
        <v>0.21875</v>
      </c>
      <c r="S14" s="251">
        <v>0.46875</v>
      </c>
      <c r="T14" s="226">
        <v>0.21875</v>
      </c>
      <c r="U14" s="251">
        <v>0.46875</v>
      </c>
      <c r="V14" s="226">
        <v>0.21875</v>
      </c>
      <c r="W14" s="251">
        <v>0.46875</v>
      </c>
      <c r="X14" s="226">
        <v>0.21875</v>
      </c>
      <c r="Y14" s="251">
        <v>0.46875</v>
      </c>
      <c r="Z14" s="226">
        <v>0.21875</v>
      </c>
      <c r="AA14" s="251">
        <v>0.46875</v>
      </c>
      <c r="AB14" s="226">
        <v>0.21875</v>
      </c>
      <c r="AC14" s="251">
        <v>0.46875</v>
      </c>
      <c r="AD14" s="226">
        <v>0.21875</v>
      </c>
      <c r="AE14" s="251">
        <v>0.46875</v>
      </c>
      <c r="AF14" s="226">
        <v>0.21875</v>
      </c>
      <c r="AG14" s="251">
        <v>0.46875</v>
      </c>
      <c r="AH14" s="226">
        <v>0.21875</v>
      </c>
      <c r="AI14" s="251">
        <v>0.46875</v>
      </c>
      <c r="AJ14" s="226">
        <v>0.21875</v>
      </c>
      <c r="AK14" s="251">
        <v>0.46875</v>
      </c>
      <c r="AL14" s="226">
        <v>0.21875</v>
      </c>
      <c r="AM14" s="251">
        <v>0.46875</v>
      </c>
      <c r="AN14" s="226">
        <v>0.21875</v>
      </c>
      <c r="AO14" s="251">
        <v>0.46875</v>
      </c>
      <c r="AP14" s="226">
        <v>0.21875</v>
      </c>
      <c r="AQ14" s="251">
        <v>0.46875</v>
      </c>
      <c r="AR14" s="226">
        <v>0.21875</v>
      </c>
      <c r="AS14" s="251">
        <v>0.46875</v>
      </c>
      <c r="AT14" s="226">
        <v>0.21875</v>
      </c>
      <c r="AU14" s="251">
        <v>0.46875</v>
      </c>
      <c r="AV14" s="226">
        <v>0.21875</v>
      </c>
      <c r="AW14" s="251">
        <v>0.46875</v>
      </c>
      <c r="AX14" s="226">
        <v>0.21875</v>
      </c>
      <c r="AY14" s="251">
        <v>0.46875</v>
      </c>
      <c r="AZ14" s="226">
        <v>0.21875</v>
      </c>
      <c r="BA14" s="251">
        <v>0.46875</v>
      </c>
      <c r="BB14" s="226">
        <v>0.21875</v>
      </c>
      <c r="BC14" s="251">
        <v>0.46875</v>
      </c>
      <c r="BD14" s="226">
        <v>0.21875</v>
      </c>
      <c r="BE14" s="251">
        <v>0.46875</v>
      </c>
      <c r="BF14" s="226">
        <v>0.21875</v>
      </c>
      <c r="BG14" s="251">
        <v>0.46875</v>
      </c>
      <c r="BH14" s="226">
        <v>0.21875</v>
      </c>
      <c r="BI14" s="251">
        <v>0.46875</v>
      </c>
      <c r="BJ14" s="226"/>
      <c r="BK14" s="277"/>
      <c r="BL14" s="277"/>
    </row>
    <row r="15" spans="1:64" s="114" customFormat="1" x14ac:dyDescent="0.25">
      <c r="A15" s="165">
        <v>2</v>
      </c>
      <c r="B15" s="166">
        <v>0.61458333333333337</v>
      </c>
      <c r="C15" s="166">
        <v>0.26041666666666669</v>
      </c>
      <c r="D15" s="166">
        <v>0.61458333333333337</v>
      </c>
      <c r="E15" s="166">
        <v>0.26041666666666669</v>
      </c>
      <c r="F15" s="166">
        <v>0.61458333333333337</v>
      </c>
      <c r="G15" s="166">
        <v>0.26041666666666669</v>
      </c>
      <c r="H15" s="166">
        <v>0.61458333333333337</v>
      </c>
      <c r="I15" s="166">
        <v>0.26041666666666669</v>
      </c>
      <c r="J15" s="166">
        <v>0.61458333333333337</v>
      </c>
      <c r="K15" s="166">
        <v>0.26041666666666669</v>
      </c>
      <c r="L15" s="166">
        <v>0.61458333333333337</v>
      </c>
      <c r="M15" s="166">
        <v>0.26041666666666669</v>
      </c>
      <c r="N15" s="166">
        <v>0.61458333333333337</v>
      </c>
      <c r="O15" s="166">
        <v>0.26041666666666669</v>
      </c>
      <c r="P15" s="166">
        <v>0.61458333333333337</v>
      </c>
      <c r="Q15" s="166">
        <v>0.26041666666666669</v>
      </c>
      <c r="R15" s="166">
        <v>0.61458333333333337</v>
      </c>
      <c r="S15" s="166">
        <v>0.26041666666666669</v>
      </c>
      <c r="T15" s="166">
        <v>0.61458333333333337</v>
      </c>
      <c r="U15" s="166">
        <v>0.26041666666666669</v>
      </c>
      <c r="V15" s="166">
        <v>0.61458333333333337</v>
      </c>
      <c r="W15" s="166">
        <v>0.26041666666666669</v>
      </c>
      <c r="X15" s="166">
        <v>0.61458333333333337</v>
      </c>
      <c r="Y15" s="166">
        <v>0.26041666666666669</v>
      </c>
      <c r="Z15" s="166">
        <v>0.61458333333333337</v>
      </c>
      <c r="AA15" s="166">
        <v>0.26041666666666669</v>
      </c>
      <c r="AB15" s="166">
        <v>0.61458333333333337</v>
      </c>
      <c r="AC15" s="166">
        <v>0.26041666666666669</v>
      </c>
      <c r="AD15" s="166">
        <v>0.61458333333333337</v>
      </c>
      <c r="AE15" s="166">
        <v>0.26041666666666669</v>
      </c>
      <c r="AF15" s="166">
        <v>0.61458333333333337</v>
      </c>
      <c r="AG15" s="166">
        <v>0.26041666666666669</v>
      </c>
      <c r="AH15" s="166">
        <v>0.61458333333333337</v>
      </c>
      <c r="AI15" s="166">
        <v>0.26041666666666669</v>
      </c>
      <c r="AJ15" s="166">
        <v>0.61458333333333337</v>
      </c>
      <c r="AK15" s="166">
        <v>0.26041666666666669</v>
      </c>
      <c r="AL15" s="166">
        <v>0.61458333333333337</v>
      </c>
      <c r="AM15" s="166">
        <v>0.26041666666666669</v>
      </c>
      <c r="AN15" s="166">
        <v>0.61458333333333337</v>
      </c>
      <c r="AO15" s="166">
        <v>0.26041666666666669</v>
      </c>
      <c r="AP15" s="166">
        <v>0.61458333333333337</v>
      </c>
      <c r="AQ15" s="166">
        <v>0.26041666666666669</v>
      </c>
      <c r="AR15" s="166">
        <v>0.61458333333333337</v>
      </c>
      <c r="AS15" s="166">
        <v>0.26041666666666669</v>
      </c>
      <c r="AT15" s="166">
        <v>0.61458333333333337</v>
      </c>
      <c r="AU15" s="166">
        <v>0.26041666666666669</v>
      </c>
      <c r="AV15" s="166">
        <v>0.61458333333333337</v>
      </c>
      <c r="AW15" s="166">
        <v>0.26041666666666669</v>
      </c>
      <c r="AX15" s="166">
        <v>0.61458333333333337</v>
      </c>
      <c r="AY15" s="166">
        <v>0.26041666666666669</v>
      </c>
      <c r="AZ15" s="166">
        <v>0.61458333333333337</v>
      </c>
      <c r="BA15" s="166">
        <v>0.26041666666666669</v>
      </c>
      <c r="BB15" s="166">
        <v>0.61458333333333337</v>
      </c>
      <c r="BC15" s="166">
        <v>0.26041666666666669</v>
      </c>
      <c r="BD15" s="166">
        <v>0.61458333333333337</v>
      </c>
      <c r="BE15" s="166">
        <v>0.26041666666666669</v>
      </c>
      <c r="BF15" s="250">
        <v>0.61458333333333337</v>
      </c>
      <c r="BG15" s="250">
        <v>0.26041666666666669</v>
      </c>
      <c r="BH15" s="250">
        <v>0.61458333333333337</v>
      </c>
      <c r="BI15" s="250">
        <v>0.26041666666666669</v>
      </c>
      <c r="BJ15" s="144" t="s">
        <v>708</v>
      </c>
      <c r="BK15" s="164">
        <v>655</v>
      </c>
      <c r="BL15" s="164">
        <v>28</v>
      </c>
    </row>
    <row r="16" spans="1:64" x14ac:dyDescent="0.25">
      <c r="A16" s="57">
        <v>3</v>
      </c>
      <c r="B16" s="58">
        <v>0.29166666666666669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>
        <v>4</v>
      </c>
      <c r="B17" s="58">
        <v>0.33333333333333331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28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2">
    <mergeCell ref="O7:AH7"/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BK23"/>
  <sheetViews>
    <sheetView topLeftCell="A7" workbookViewId="0">
      <selection activeCell="M17" sqref="M17"/>
    </sheetView>
  </sheetViews>
  <sheetFormatPr defaultRowHeight="15.75" x14ac:dyDescent="0.25"/>
  <cols>
    <col min="1" max="1" width="4.625" customWidth="1"/>
    <col min="2" max="63" width="4.75" customWidth="1"/>
    <col min="64" max="16384" width="9" style="6"/>
  </cols>
  <sheetData>
    <row r="1" spans="1:63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</row>
    <row r="2" spans="1:63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</row>
    <row r="3" spans="1:63" ht="18.75" x14ac:dyDescent="0.25">
      <c r="A3" s="17"/>
    </row>
    <row r="4" spans="1:63" ht="16.5" x14ac:dyDescent="0.25">
      <c r="A4" s="34" t="str">
        <f>"- Tên tuyến:"&amp;VLOOKUP($D$6,Quyhoach!$B$8:$J$257,2,0)&amp;"-"&amp;VLOOKUP($D$6,Quyhoach!$B$8:$J$257,3,0)</f>
        <v>- Tên tuyến:Quảng Bình-Kon Tum</v>
      </c>
    </row>
    <row r="5" spans="1:63" ht="16.5" x14ac:dyDescent="0.25">
      <c r="A5" s="35" t="str">
        <f>"- Bến xe đi:"&amp;VLOOKUP($D$6,Quyhoach!$B$8:$J$257,4,0)&amp;";                 Bến xe đến: "&amp;VLOOKUP($D$6,Quyhoach!$B$8:$J$257,5,0)</f>
        <v>- Bến xe đi:Đồng Hới;                 Bến xe đến: Kon Tum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63" ht="16.5" x14ac:dyDescent="0.25">
      <c r="A6" s="34" t="s">
        <v>677</v>
      </c>
      <c r="D6" t="s">
        <v>291</v>
      </c>
    </row>
    <row r="7" spans="1:63" ht="16.5" x14ac:dyDescent="0.25">
      <c r="A7" s="34" t="str">
        <f>"- Hành trình tuyến:"&amp;VLOOKUP($D$6,Quyhoach!$B$8:$J$257,6,0)</f>
        <v>- Hành trình tuyến:BX Đồng Hới - Trần Hưng Đạo - QL1 - BX Kon Tum &lt;A&gt;</v>
      </c>
    </row>
    <row r="8" spans="1:63" ht="16.5" x14ac:dyDescent="0.25">
      <c r="A8" s="34" t="str">
        <f>"- Cự ly tuyến:"&amp;VLOOKUP($D$6,Quyhoach!$B$8:$J$257,7,0)&amp;"km"</f>
        <v>- Cự ly tuyến:600km</v>
      </c>
    </row>
    <row r="9" spans="1:63" ht="16.5" x14ac:dyDescent="0.25">
      <c r="A9" s="34" t="str">
        <f>"- Tổng số chuyến xe/ngày/tháng: "&amp;VLOOKUP($D$6,Quyhoach!$B$8:$J$257,8,0)</f>
        <v>- Tổng số chuyến xe/ngày/tháng: 30</v>
      </c>
    </row>
    <row r="10" spans="1:63" ht="10.5" customHeight="1" x14ac:dyDescent="0.25">
      <c r="A10" s="19"/>
    </row>
    <row r="11" spans="1:63" ht="15.75" customHeight="1" x14ac:dyDescent="0.25">
      <c r="A11" s="309" t="s">
        <v>637</v>
      </c>
      <c r="B11" s="28" t="s">
        <v>638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</row>
    <row r="12" spans="1:63" x14ac:dyDescent="0.25">
      <c r="A12" s="310"/>
      <c r="B12" s="308" t="s">
        <v>639</v>
      </c>
      <c r="C12" s="308"/>
      <c r="D12" s="308" t="s">
        <v>640</v>
      </c>
      <c r="E12" s="308"/>
      <c r="F12" s="308" t="s">
        <v>641</v>
      </c>
      <c r="G12" s="308"/>
      <c r="H12" s="308" t="s">
        <v>642</v>
      </c>
      <c r="I12" s="308"/>
      <c r="J12" s="308" t="s">
        <v>651</v>
      </c>
      <c r="K12" s="308"/>
      <c r="L12" s="308" t="s">
        <v>652</v>
      </c>
      <c r="M12" s="308"/>
      <c r="N12" s="308" t="s">
        <v>653</v>
      </c>
      <c r="O12" s="308"/>
      <c r="P12" s="308" t="s">
        <v>654</v>
      </c>
      <c r="Q12" s="308"/>
      <c r="R12" s="308" t="s">
        <v>655</v>
      </c>
      <c r="S12" s="308"/>
      <c r="T12" s="308" t="s">
        <v>656</v>
      </c>
      <c r="U12" s="308"/>
      <c r="V12" s="308" t="s">
        <v>657</v>
      </c>
      <c r="W12" s="308"/>
      <c r="X12" s="308" t="s">
        <v>658</v>
      </c>
      <c r="Y12" s="308"/>
      <c r="Z12" s="308" t="s">
        <v>659</v>
      </c>
      <c r="AA12" s="308"/>
      <c r="AB12" s="308" t="s">
        <v>660</v>
      </c>
      <c r="AC12" s="308"/>
      <c r="AD12" s="308" t="s">
        <v>661</v>
      </c>
      <c r="AE12" s="308"/>
      <c r="AF12" s="308" t="s">
        <v>662</v>
      </c>
      <c r="AG12" s="308"/>
      <c r="AH12" s="308" t="s">
        <v>663</v>
      </c>
      <c r="AI12" s="308"/>
      <c r="AJ12" s="308" t="s">
        <v>664</v>
      </c>
      <c r="AK12" s="308"/>
      <c r="AL12" s="308" t="s">
        <v>665</v>
      </c>
      <c r="AM12" s="308"/>
      <c r="AN12" s="308" t="s">
        <v>666</v>
      </c>
      <c r="AO12" s="308"/>
      <c r="AP12" s="308" t="s">
        <v>667</v>
      </c>
      <c r="AQ12" s="308"/>
      <c r="AR12" s="308" t="s">
        <v>668</v>
      </c>
      <c r="AS12" s="308"/>
      <c r="AT12" s="308" t="s">
        <v>669</v>
      </c>
      <c r="AU12" s="308"/>
      <c r="AV12" s="308" t="s">
        <v>670</v>
      </c>
      <c r="AW12" s="308"/>
      <c r="AX12" s="308" t="s">
        <v>671</v>
      </c>
      <c r="AY12" s="308"/>
      <c r="AZ12" s="308" t="s">
        <v>672</v>
      </c>
      <c r="BA12" s="308"/>
      <c r="BB12" s="308" t="s">
        <v>673</v>
      </c>
      <c r="BC12" s="308"/>
      <c r="BD12" s="308" t="s">
        <v>674</v>
      </c>
      <c r="BE12" s="308"/>
      <c r="BF12" s="308" t="s">
        <v>675</v>
      </c>
      <c r="BG12" s="308"/>
      <c r="BH12" s="308" t="s">
        <v>676</v>
      </c>
      <c r="BI12" s="308"/>
      <c r="BJ12" s="308" t="s">
        <v>643</v>
      </c>
      <c r="BK12" s="308"/>
    </row>
    <row r="13" spans="1:63" ht="28.5" x14ac:dyDescent="0.25">
      <c r="A13" s="311"/>
      <c r="B13" s="30" t="s">
        <v>650</v>
      </c>
      <c r="C13" s="30" t="s">
        <v>644</v>
      </c>
      <c r="D13" s="30" t="s">
        <v>650</v>
      </c>
      <c r="E13" s="30" t="s">
        <v>644</v>
      </c>
      <c r="F13" s="30" t="s">
        <v>650</v>
      </c>
      <c r="G13" s="30" t="s">
        <v>644</v>
      </c>
      <c r="H13" s="30" t="s">
        <v>650</v>
      </c>
      <c r="I13" s="30" t="s">
        <v>644</v>
      </c>
      <c r="J13" s="30" t="s">
        <v>650</v>
      </c>
      <c r="K13" s="30" t="s">
        <v>644</v>
      </c>
      <c r="L13" s="30" t="s">
        <v>650</v>
      </c>
      <c r="M13" s="30" t="s">
        <v>644</v>
      </c>
      <c r="N13" s="30" t="s">
        <v>650</v>
      </c>
      <c r="O13" s="30" t="s">
        <v>644</v>
      </c>
      <c r="P13" s="30" t="s">
        <v>650</v>
      </c>
      <c r="Q13" s="30" t="s">
        <v>644</v>
      </c>
      <c r="R13" s="30" t="s">
        <v>650</v>
      </c>
      <c r="S13" s="30" t="s">
        <v>644</v>
      </c>
      <c r="T13" s="30" t="s">
        <v>650</v>
      </c>
      <c r="U13" s="30" t="s">
        <v>644</v>
      </c>
      <c r="V13" s="30" t="s">
        <v>650</v>
      </c>
      <c r="W13" s="30" t="s">
        <v>644</v>
      </c>
      <c r="X13" s="30" t="s">
        <v>650</v>
      </c>
      <c r="Y13" s="30" t="s">
        <v>644</v>
      </c>
      <c r="Z13" s="30" t="s">
        <v>650</v>
      </c>
      <c r="AA13" s="30" t="s">
        <v>644</v>
      </c>
      <c r="AB13" s="30" t="s">
        <v>650</v>
      </c>
      <c r="AC13" s="30" t="s">
        <v>644</v>
      </c>
      <c r="AD13" s="30" t="s">
        <v>650</v>
      </c>
      <c r="AE13" s="30" t="s">
        <v>644</v>
      </c>
      <c r="AF13" s="30" t="s">
        <v>650</v>
      </c>
      <c r="AG13" s="30" t="s">
        <v>644</v>
      </c>
      <c r="AH13" s="30" t="s">
        <v>650</v>
      </c>
      <c r="AI13" s="30" t="s">
        <v>644</v>
      </c>
      <c r="AJ13" s="30" t="s">
        <v>650</v>
      </c>
      <c r="AK13" s="30" t="s">
        <v>644</v>
      </c>
      <c r="AL13" s="30" t="s">
        <v>650</v>
      </c>
      <c r="AM13" s="30" t="s">
        <v>644</v>
      </c>
      <c r="AN13" s="30" t="s">
        <v>650</v>
      </c>
      <c r="AO13" s="30" t="s">
        <v>644</v>
      </c>
      <c r="AP13" s="30" t="s">
        <v>650</v>
      </c>
      <c r="AQ13" s="30" t="s">
        <v>644</v>
      </c>
      <c r="AR13" s="30" t="s">
        <v>650</v>
      </c>
      <c r="AS13" s="30" t="s">
        <v>644</v>
      </c>
      <c r="AT13" s="30" t="s">
        <v>650</v>
      </c>
      <c r="AU13" s="30" t="s">
        <v>644</v>
      </c>
      <c r="AV13" s="30" t="s">
        <v>650</v>
      </c>
      <c r="AW13" s="30" t="s">
        <v>644</v>
      </c>
      <c r="AX13" s="30" t="s">
        <v>650</v>
      </c>
      <c r="AY13" s="30" t="s">
        <v>644</v>
      </c>
      <c r="AZ13" s="30" t="s">
        <v>650</v>
      </c>
      <c r="BA13" s="30" t="s">
        <v>644</v>
      </c>
      <c r="BB13" s="30" t="s">
        <v>650</v>
      </c>
      <c r="BC13" s="30" t="s">
        <v>644</v>
      </c>
      <c r="BD13" s="30" t="s">
        <v>650</v>
      </c>
      <c r="BE13" s="30" t="s">
        <v>644</v>
      </c>
      <c r="BF13" s="30" t="s">
        <v>650</v>
      </c>
      <c r="BG13" s="30" t="s">
        <v>644</v>
      </c>
      <c r="BH13" s="30" t="s">
        <v>650</v>
      </c>
      <c r="BI13" s="30" t="s">
        <v>644</v>
      </c>
      <c r="BJ13" s="30" t="s">
        <v>650</v>
      </c>
      <c r="BK13" s="30" t="s">
        <v>644</v>
      </c>
    </row>
    <row r="14" spans="1:63" x14ac:dyDescent="0.25">
      <c r="A14" s="26">
        <v>1</v>
      </c>
      <c r="B14" s="27">
        <v>0.1875</v>
      </c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</row>
    <row r="15" spans="1:63" x14ac:dyDescent="0.25">
      <c r="A15" s="23">
        <v>2</v>
      </c>
      <c r="B15" s="24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63" x14ac:dyDescent="0.25">
      <c r="A16" s="23">
        <v>3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</row>
    <row r="17" spans="1:63" x14ac:dyDescent="0.25">
      <c r="A17" s="23" t="s">
        <v>645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</row>
    <row r="18" spans="1:63" x14ac:dyDescent="0.2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</row>
    <row r="19" spans="1:63" ht="18.75" x14ac:dyDescent="0.25">
      <c r="A19" s="18"/>
    </row>
    <row r="20" spans="1:63" ht="18.75" x14ac:dyDescent="0.25">
      <c r="A20" s="20" t="s">
        <v>646</v>
      </c>
    </row>
    <row r="21" spans="1:63" ht="18.75" x14ac:dyDescent="0.25">
      <c r="A21" s="31" t="s">
        <v>647</v>
      </c>
    </row>
    <row r="22" spans="1:63" ht="18.75" x14ac:dyDescent="0.25">
      <c r="A22" s="31" t="s">
        <v>648</v>
      </c>
    </row>
    <row r="23" spans="1:63" ht="18.75" x14ac:dyDescent="0.3">
      <c r="A23" s="32" t="s">
        <v>649</v>
      </c>
    </row>
  </sheetData>
  <mergeCells count="32">
    <mergeCell ref="AT12:AU12"/>
    <mergeCell ref="X12:Y12"/>
    <mergeCell ref="Z12:AA12"/>
    <mergeCell ref="AB12:AC12"/>
    <mergeCell ref="AD12:AE12"/>
    <mergeCell ref="AP12:AQ12"/>
    <mergeCell ref="AR12:AS12"/>
    <mergeCell ref="AJ12:AK12"/>
    <mergeCell ref="AL12:AM12"/>
    <mergeCell ref="AN12:AO12"/>
    <mergeCell ref="BJ12:BK12"/>
    <mergeCell ref="AV12:AW12"/>
    <mergeCell ref="AX12:AY12"/>
    <mergeCell ref="AZ12:BA12"/>
    <mergeCell ref="BB12:BC12"/>
    <mergeCell ref="BD12:BE12"/>
    <mergeCell ref="BF12:BG12"/>
    <mergeCell ref="BH12:BI12"/>
    <mergeCell ref="L12:M12"/>
    <mergeCell ref="N12:O12"/>
    <mergeCell ref="P12:Q12"/>
    <mergeCell ref="AF12:AG12"/>
    <mergeCell ref="AH12:AI12"/>
    <mergeCell ref="R12:S12"/>
    <mergeCell ref="T12:U12"/>
    <mergeCell ref="V12:W12"/>
    <mergeCell ref="J12:K12"/>
    <mergeCell ref="A11:A13"/>
    <mergeCell ref="B12:C12"/>
    <mergeCell ref="D12:E12"/>
    <mergeCell ref="F12:G12"/>
    <mergeCell ref="H12:I12"/>
  </mergeCells>
  <phoneticPr fontId="20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BL23"/>
  <sheetViews>
    <sheetView topLeftCell="A22" workbookViewId="0">
      <selection activeCell="W4" sqref="W4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625" style="6" customWidth="1"/>
    <col min="63" max="63" width="9" style="176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Bình-Hải Phòng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Thượng Lý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278"/>
      <c r="S5" s="278"/>
      <c r="T5" s="278"/>
      <c r="U5" s="278"/>
      <c r="V5" s="237"/>
      <c r="W5" s="237"/>
      <c r="X5" s="237"/>
      <c r="Y5" s="237"/>
      <c r="Z5" s="237"/>
      <c r="AA5" s="237"/>
      <c r="AB5" s="237"/>
    </row>
    <row r="6" spans="1:64" ht="16.5" x14ac:dyDescent="0.25">
      <c r="A6" s="67" t="s">
        <v>677</v>
      </c>
      <c r="D6" s="6" t="s">
        <v>477</v>
      </c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</row>
    <row r="7" spans="1:64" ht="16.5" x14ac:dyDescent="0.25">
      <c r="A7" s="67" t="str">
        <f>"- Hành trình tuyến:"&amp;VLOOKUP($D$6,Quyhoach!$B$8:$J$257,6,0)</f>
        <v>- Hành trình tuyến:BX Đồng Hới - QL1 - QL10 - BX Thượng Lý</v>
      </c>
      <c r="R7" s="237"/>
      <c r="S7" s="237"/>
      <c r="T7" s="237"/>
      <c r="U7" s="237"/>
      <c r="V7" s="237"/>
      <c r="W7" s="237"/>
      <c r="X7" s="237"/>
      <c r="Y7" s="237"/>
      <c r="Z7" s="237"/>
      <c r="AA7" s="237"/>
    </row>
    <row r="8" spans="1:64" ht="16.5" x14ac:dyDescent="0.25">
      <c r="A8" s="67" t="str">
        <f>"- Cự ly tuyến:"&amp;VLOOKUP($D$6,Quyhoach!$B$8:$J$257,7,0)&amp;"km"</f>
        <v>- Cự ly tuyến:540km</v>
      </c>
      <c r="R8" s="237"/>
      <c r="S8" s="237"/>
      <c r="T8" s="237"/>
      <c r="U8" s="237"/>
      <c r="V8" s="237"/>
      <c r="W8" s="237"/>
      <c r="X8" s="237"/>
      <c r="Y8" s="237"/>
      <c r="Z8" s="237"/>
      <c r="AA8" s="237"/>
    </row>
    <row r="9" spans="1:64" ht="16.5" x14ac:dyDescent="0.25">
      <c r="A9" s="67" t="str">
        <f>"- Tổng số chuyến xe/ngày/tháng: "&amp;VLOOKUP($D$6,Quyhoach!$B$8:$J$257,8,0)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77" t="s">
        <v>683</v>
      </c>
      <c r="BL13" s="169" t="s">
        <v>684</v>
      </c>
    </row>
    <row r="14" spans="1:64" s="230" customFormat="1" x14ac:dyDescent="0.25">
      <c r="A14" s="225">
        <v>1</v>
      </c>
      <c r="B14" s="226">
        <v>0.72916666666666663</v>
      </c>
      <c r="C14" s="226">
        <v>0.79166666666666663</v>
      </c>
      <c r="D14" s="226">
        <v>0.72916666666666663</v>
      </c>
      <c r="E14" s="226">
        <v>0.79166666666666663</v>
      </c>
      <c r="F14" s="226">
        <v>0.72916666666666663</v>
      </c>
      <c r="G14" s="226">
        <v>0.79166666666666663</v>
      </c>
      <c r="H14" s="226">
        <v>0.72916666666666663</v>
      </c>
      <c r="I14" s="226">
        <v>0.79166666666666663</v>
      </c>
      <c r="J14" s="226">
        <v>0.72916666666666663</v>
      </c>
      <c r="K14" s="226">
        <v>0.79166666666666663</v>
      </c>
      <c r="L14" s="226">
        <v>0.72916666666666663</v>
      </c>
      <c r="M14" s="226">
        <v>0.79166666666666663</v>
      </c>
      <c r="N14" s="226">
        <v>0.72916666666666663</v>
      </c>
      <c r="O14" s="226">
        <v>0.79166666666666663</v>
      </c>
      <c r="P14" s="226">
        <v>0.72916666666666663</v>
      </c>
      <c r="Q14" s="226">
        <v>0.79166666666666663</v>
      </c>
      <c r="R14" s="226">
        <v>0.72916666666666663</v>
      </c>
      <c r="S14" s="226">
        <v>0.79166666666666663</v>
      </c>
      <c r="T14" s="226">
        <v>0.72916666666666663</v>
      </c>
      <c r="U14" s="226">
        <v>0.79166666666666663</v>
      </c>
      <c r="V14" s="226">
        <v>0.72916666666666663</v>
      </c>
      <c r="W14" s="226">
        <v>0.79166666666666663</v>
      </c>
      <c r="X14" s="226">
        <v>0.72916666666666663</v>
      </c>
      <c r="Y14" s="226">
        <v>0.79166666666666663</v>
      </c>
      <c r="Z14" s="226">
        <v>0.72916666666666663</v>
      </c>
      <c r="AA14" s="226">
        <v>0.79166666666666663</v>
      </c>
      <c r="AB14" s="226">
        <v>0.72916666666666663</v>
      </c>
      <c r="AC14" s="226">
        <v>0.79166666666666663</v>
      </c>
      <c r="AD14" s="226">
        <v>0.72916666666666663</v>
      </c>
      <c r="AE14" s="226">
        <v>0.79166666666666663</v>
      </c>
      <c r="AF14" s="226">
        <v>0.72916666666666663</v>
      </c>
      <c r="AG14" s="226">
        <v>0.79166666666666663</v>
      </c>
      <c r="AH14" s="226">
        <v>0.72916666666666663</v>
      </c>
      <c r="AI14" s="226">
        <v>0.79166666666666663</v>
      </c>
      <c r="AJ14" s="226">
        <v>0.72916666666666663</v>
      </c>
      <c r="AK14" s="226">
        <v>0.79166666666666663</v>
      </c>
      <c r="AL14" s="226">
        <v>0.72916666666666663</v>
      </c>
      <c r="AM14" s="226">
        <v>0.79166666666666663</v>
      </c>
      <c r="AN14" s="226">
        <v>0.72916666666666663</v>
      </c>
      <c r="AO14" s="226">
        <v>0.79166666666666663</v>
      </c>
      <c r="AP14" s="226">
        <v>0.72916666666666663</v>
      </c>
      <c r="AQ14" s="226">
        <v>0.79166666666666663</v>
      </c>
      <c r="AR14" s="226">
        <v>0.72916666666666663</v>
      </c>
      <c r="AS14" s="226">
        <v>0.79166666666666663</v>
      </c>
      <c r="AT14" s="226">
        <v>0.72916666666666663</v>
      </c>
      <c r="AU14" s="226">
        <v>0.79166666666666663</v>
      </c>
      <c r="AV14" s="226">
        <v>0.72916666666666663</v>
      </c>
      <c r="AW14" s="226">
        <v>0.79166666666666663</v>
      </c>
      <c r="AX14" s="226">
        <v>0.72916666666666663</v>
      </c>
      <c r="AY14" s="226">
        <v>0.79166666666666663</v>
      </c>
      <c r="AZ14" s="226">
        <v>0.72916666666666663</v>
      </c>
      <c r="BA14" s="226">
        <v>0.79166666666666663</v>
      </c>
      <c r="BB14" s="226">
        <v>0.72916666666666663</v>
      </c>
      <c r="BC14" s="226">
        <v>0.79166666666666663</v>
      </c>
      <c r="BD14" s="226">
        <v>0.72916666666666663</v>
      </c>
      <c r="BE14" s="226">
        <v>0.79166666666666663</v>
      </c>
      <c r="BF14" s="226">
        <v>0.72916666666666663</v>
      </c>
      <c r="BG14" s="226">
        <v>0.79166666666666663</v>
      </c>
      <c r="BH14" s="226">
        <v>0.72916666666666663</v>
      </c>
      <c r="BI14" s="226">
        <v>0.79166666666666663</v>
      </c>
      <c r="BJ14" s="226" t="s">
        <v>713</v>
      </c>
      <c r="BK14" s="277">
        <v>199</v>
      </c>
      <c r="BL14" s="277">
        <v>30</v>
      </c>
    </row>
    <row r="15" spans="1:64" x14ac:dyDescent="0.25">
      <c r="A15" s="255">
        <v>2</v>
      </c>
      <c r="B15" s="256">
        <v>0.30555555555555552</v>
      </c>
      <c r="C15" s="256">
        <v>0.30555555555555552</v>
      </c>
      <c r="D15" s="256">
        <v>0.30555555555555552</v>
      </c>
      <c r="E15" s="256">
        <v>0.30555555555555552</v>
      </c>
      <c r="F15" s="256">
        <v>0.30555555555555552</v>
      </c>
      <c r="G15" s="256">
        <v>0.30555555555555552</v>
      </c>
      <c r="H15" s="256">
        <v>0.30555555555555552</v>
      </c>
      <c r="I15" s="256">
        <v>0.30555555555555552</v>
      </c>
      <c r="J15" s="256">
        <v>0.30555555555555552</v>
      </c>
      <c r="K15" s="256">
        <v>0.30555555555555552</v>
      </c>
      <c r="L15" s="256">
        <v>0.30555555555555552</v>
      </c>
      <c r="M15" s="256">
        <v>0.30555555555555552</v>
      </c>
      <c r="N15" s="256">
        <v>0.30555555555555552</v>
      </c>
      <c r="O15" s="256">
        <v>0.30555555555555552</v>
      </c>
      <c r="P15" s="256">
        <v>0.30555555555555552</v>
      </c>
      <c r="Q15" s="256">
        <v>0.30555555555555552</v>
      </c>
      <c r="R15" s="256">
        <v>0.30555555555555552</v>
      </c>
      <c r="S15" s="256">
        <v>0.30555555555555552</v>
      </c>
      <c r="T15" s="256">
        <v>0.30555555555555552</v>
      </c>
      <c r="U15" s="256">
        <v>0.30555555555555552</v>
      </c>
      <c r="V15" s="256">
        <v>0.30555555555555552</v>
      </c>
      <c r="W15" s="256">
        <v>0.30555555555555552</v>
      </c>
      <c r="X15" s="256">
        <v>0.30555555555555552</v>
      </c>
      <c r="Y15" s="256">
        <v>0.30555555555555552</v>
      </c>
      <c r="Z15" s="256">
        <v>0.30555555555555552</v>
      </c>
      <c r="AA15" s="256">
        <v>0.30555555555555552</v>
      </c>
      <c r="AB15" s="256">
        <v>0.30555555555555552</v>
      </c>
      <c r="AC15" s="256">
        <v>0.30555555555555552</v>
      </c>
      <c r="AD15" s="256">
        <v>0.30555555555555552</v>
      </c>
      <c r="AE15" s="256">
        <v>0.30555555555555552</v>
      </c>
      <c r="AF15" s="256">
        <v>0.30555555555555552</v>
      </c>
      <c r="AG15" s="256">
        <v>0.30555555555555552</v>
      </c>
      <c r="AH15" s="256">
        <v>0.30555555555555552</v>
      </c>
      <c r="AI15" s="256">
        <v>0.30555555555555552</v>
      </c>
      <c r="AJ15" s="256">
        <v>0.30555555555555552</v>
      </c>
      <c r="AK15" s="256">
        <v>0.30555555555555552</v>
      </c>
      <c r="AL15" s="256">
        <v>0.30555555555555552</v>
      </c>
      <c r="AM15" s="256">
        <v>0.30555555555555552</v>
      </c>
      <c r="AN15" s="256">
        <v>0.30555555555555552</v>
      </c>
      <c r="AO15" s="256">
        <v>0.30555555555555552</v>
      </c>
      <c r="AP15" s="256">
        <v>0.30555555555555552</v>
      </c>
      <c r="AQ15" s="256">
        <v>0.30555555555555552</v>
      </c>
      <c r="AR15" s="256">
        <v>0.30555555555555552</v>
      </c>
      <c r="AS15" s="256">
        <v>0.30555555555555552</v>
      </c>
      <c r="AT15" s="256">
        <v>0.30555555555555552</v>
      </c>
      <c r="AU15" s="256">
        <v>0.30555555555555552</v>
      </c>
      <c r="AV15" s="256">
        <v>0.30555555555555552</v>
      </c>
      <c r="AW15" s="256">
        <v>0.30555555555555552</v>
      </c>
      <c r="AX15" s="256">
        <v>0.30555555555555552</v>
      </c>
      <c r="AY15" s="256">
        <v>0.30555555555555552</v>
      </c>
      <c r="AZ15" s="256">
        <v>0.30555555555555552</v>
      </c>
      <c r="BA15" s="256">
        <v>0.30555555555555552</v>
      </c>
      <c r="BB15" s="256">
        <v>0.30555555555555552</v>
      </c>
      <c r="BC15" s="256">
        <v>0.30555555555555552</v>
      </c>
      <c r="BD15" s="256">
        <v>0.30555555555555552</v>
      </c>
      <c r="BE15" s="256">
        <v>0.30555555555555552</v>
      </c>
      <c r="BF15" s="256">
        <v>0.30555555555555552</v>
      </c>
      <c r="BG15" s="256">
        <v>0.30555555555555552</v>
      </c>
      <c r="BH15" s="256">
        <v>0.30555555555555552</v>
      </c>
      <c r="BI15" s="256">
        <v>0.30555555555555552</v>
      </c>
      <c r="BJ15" s="257" t="s">
        <v>714</v>
      </c>
      <c r="BK15" s="258">
        <v>61</v>
      </c>
      <c r="BL15" s="259">
        <v>30</v>
      </c>
    </row>
    <row r="16" spans="1:64" x14ac:dyDescent="0.25">
      <c r="A16" s="130">
        <v>3</v>
      </c>
      <c r="B16" s="131">
        <v>0.76041666666666663</v>
      </c>
      <c r="C16" s="131">
        <v>0.77083333333333337</v>
      </c>
      <c r="D16" s="131">
        <v>0.76041666666666663</v>
      </c>
      <c r="E16" s="131">
        <v>0.77083333333333337</v>
      </c>
      <c r="F16" s="131">
        <v>0.76041666666666663</v>
      </c>
      <c r="G16" s="131">
        <v>0.77083333333333337</v>
      </c>
      <c r="H16" s="131">
        <v>0.76041666666666663</v>
      </c>
      <c r="I16" s="131">
        <v>0.77083333333333337</v>
      </c>
      <c r="J16" s="131">
        <v>0.76041666666666663</v>
      </c>
      <c r="K16" s="131">
        <v>0.77083333333333337</v>
      </c>
      <c r="L16" s="131">
        <v>0.76041666666666663</v>
      </c>
      <c r="M16" s="131">
        <v>0.77083333333333337</v>
      </c>
      <c r="N16" s="131">
        <v>0.76041666666666663</v>
      </c>
      <c r="O16" s="131">
        <v>0.77083333333333337</v>
      </c>
      <c r="P16" s="131">
        <v>0.76041666666666663</v>
      </c>
      <c r="Q16" s="131">
        <v>0.77083333333333337</v>
      </c>
      <c r="R16" s="131">
        <v>0.76041666666666663</v>
      </c>
      <c r="S16" s="131">
        <v>0.77083333333333337</v>
      </c>
      <c r="T16" s="131">
        <v>0.76041666666666663</v>
      </c>
      <c r="U16" s="131">
        <v>0.77083333333333337</v>
      </c>
      <c r="V16" s="131">
        <v>0.76041666666666663</v>
      </c>
      <c r="W16" s="131">
        <v>0.77083333333333337</v>
      </c>
      <c r="X16" s="131">
        <v>0.76041666666666663</v>
      </c>
      <c r="Y16" s="131">
        <v>0.77083333333333337</v>
      </c>
      <c r="Z16" s="131">
        <v>0.76041666666666663</v>
      </c>
      <c r="AA16" s="131">
        <v>0.77083333333333337</v>
      </c>
      <c r="AB16" s="131">
        <v>0.76041666666666663</v>
      </c>
      <c r="AC16" s="131">
        <v>0.77083333333333337</v>
      </c>
      <c r="AD16" s="131">
        <v>0.76041666666666663</v>
      </c>
      <c r="AE16" s="131">
        <v>0.77083333333333337</v>
      </c>
      <c r="AF16" s="131">
        <v>0.76041666666666663</v>
      </c>
      <c r="AG16" s="131">
        <v>0.77083333333333337</v>
      </c>
      <c r="AH16" s="131">
        <v>0.76041666666666663</v>
      </c>
      <c r="AI16" s="131">
        <v>0.77083333333333337</v>
      </c>
      <c r="AJ16" s="131">
        <v>0.76041666666666663</v>
      </c>
      <c r="AK16" s="131">
        <v>0.77083333333333337</v>
      </c>
      <c r="AL16" s="131">
        <v>0.76041666666666663</v>
      </c>
      <c r="AM16" s="131">
        <v>0.77083333333333337</v>
      </c>
      <c r="AN16" s="131">
        <v>0.76041666666666663</v>
      </c>
      <c r="AO16" s="131">
        <v>0.77083333333333337</v>
      </c>
      <c r="AP16" s="131">
        <v>0.76041666666666663</v>
      </c>
      <c r="AQ16" s="131">
        <v>0.77083333333333337</v>
      </c>
      <c r="AR16" s="131">
        <v>0.76041666666666663</v>
      </c>
      <c r="AS16" s="131">
        <v>0.77083333333333337</v>
      </c>
      <c r="AT16" s="131">
        <v>0.76041666666666663</v>
      </c>
      <c r="AU16" s="131">
        <v>0.77083333333333337</v>
      </c>
      <c r="AV16" s="131">
        <v>0.76041666666666663</v>
      </c>
      <c r="AW16" s="131">
        <v>0.77083333333333337</v>
      </c>
      <c r="AX16" s="131">
        <v>0.76041666666666663</v>
      </c>
      <c r="AY16" s="131">
        <v>0.77083333333333337</v>
      </c>
      <c r="AZ16" s="131">
        <v>0.76041666666666663</v>
      </c>
      <c r="BA16" s="131">
        <v>0.77083333333333337</v>
      </c>
      <c r="BB16" s="131">
        <v>0.76041666666666663</v>
      </c>
      <c r="BC16" s="131">
        <v>0.77083333333333337</v>
      </c>
      <c r="BD16" s="131">
        <v>0.76041666666666663</v>
      </c>
      <c r="BE16" s="131">
        <v>0.77083333333333337</v>
      </c>
      <c r="BF16" s="131">
        <v>0.76041666666666663</v>
      </c>
      <c r="BG16" s="131">
        <v>0.77083333333333337</v>
      </c>
      <c r="BH16" s="131">
        <v>0.76041666666666663</v>
      </c>
      <c r="BI16" s="131">
        <v>0.77083333333333337</v>
      </c>
      <c r="BJ16" s="135" t="s">
        <v>714</v>
      </c>
      <c r="BK16" s="190">
        <v>61</v>
      </c>
      <c r="BL16" s="129">
        <v>30</v>
      </c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179"/>
      <c r="BL19" s="61">
        <f>SUM(BL6:BL18)</f>
        <v>90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L23"/>
  <sheetViews>
    <sheetView workbookViewId="0">
      <selection activeCell="J16" sqref="J16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8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tuyến:"&amp;VLOOKUP($D$6,Quyhoach!$B$8:$J$257,2,0)&amp;"-"&amp;VLOOKUP($D$6,Quyhoach!$B$8:$J$257,3,0)</f>
        <v>- Tên tuyến:Quảng Bình-Quảng Ninh</v>
      </c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đi:Đồng Hới;                 Bến xe đến: Móng Cái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15</v>
      </c>
    </row>
    <row r="7" spans="1:64" ht="16.5" x14ac:dyDescent="0.25">
      <c r="A7" s="67" t="str">
        <f>"- Hành trình tuyến:"&amp;VLOOKUP($D$6,Quyhoach!$B$8:$J$257,6,0)</f>
        <v>- Hành trình tuyến:BX Đồng Hới - QL1 -Trần Hưng Đạo - BX Móng Cái &lt;A&gt;</v>
      </c>
    </row>
    <row r="8" spans="1:64" ht="16.5" x14ac:dyDescent="0.25">
      <c r="A8" s="67" t="str">
        <f>"- Cự ly tuyến:"&amp;VLOOKUP($D$6,Quyhoach!$B$8:$J$257,7,0)&amp;"km"</f>
        <v>- Cự ly tuyến:618km</v>
      </c>
    </row>
    <row r="9" spans="1:64" ht="16.5" x14ac:dyDescent="0.25">
      <c r="A9" s="67" t="str">
        <f>"- Tổng số chuyến xe/ngày/tháng: "&amp;VLOOKUP($D$6,Quyhoach!$B$8:$J$257,8,0)</f>
        <v>- Tổng số chuyến xe/ngày/tháng: 30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27">
        <v>1</v>
      </c>
      <c r="B14" s="128"/>
      <c r="C14" s="128"/>
      <c r="D14" s="128">
        <v>0.51041666666666663</v>
      </c>
      <c r="E14" s="128">
        <v>0.54861111111111105</v>
      </c>
      <c r="F14" s="128"/>
      <c r="G14" s="128"/>
      <c r="H14" s="128">
        <v>0.51041666666666663</v>
      </c>
      <c r="I14" s="128">
        <v>0.54861111111111105</v>
      </c>
      <c r="J14" s="128"/>
      <c r="K14" s="128"/>
      <c r="L14" s="128">
        <v>0.51041666666666663</v>
      </c>
      <c r="M14" s="128">
        <v>0.54861111111111105</v>
      </c>
      <c r="N14" s="128"/>
      <c r="O14" s="128"/>
      <c r="P14" s="128">
        <v>0.51041666666666663</v>
      </c>
      <c r="Q14" s="128">
        <v>0.54861111111111105</v>
      </c>
      <c r="R14" s="128">
        <v>0.51041666666666663</v>
      </c>
      <c r="S14" s="128">
        <v>0.54861111111111105</v>
      </c>
      <c r="T14" s="128">
        <v>0.51041666666666663</v>
      </c>
      <c r="U14" s="128">
        <v>0.54861111111111105</v>
      </c>
      <c r="V14" s="128">
        <v>0.51041666666666663</v>
      </c>
      <c r="W14" s="128">
        <v>0.54861111111111105</v>
      </c>
      <c r="X14" s="128">
        <v>0.51041666666666663</v>
      </c>
      <c r="Y14" s="128">
        <v>0.54861111111111105</v>
      </c>
      <c r="Z14" s="128">
        <v>0.51041666666666663</v>
      </c>
      <c r="AA14" s="128">
        <v>0.54861111111111105</v>
      </c>
      <c r="AB14" s="128"/>
      <c r="AC14" s="128"/>
      <c r="AD14" s="128"/>
      <c r="AE14" s="128"/>
      <c r="AF14" s="128">
        <v>0.51041666666666663</v>
      </c>
      <c r="AG14" s="128">
        <v>0.54861111111111105</v>
      </c>
      <c r="AH14" s="128">
        <v>0.51041666666666663</v>
      </c>
      <c r="AI14" s="128">
        <v>0.54861111111111105</v>
      </c>
      <c r="AJ14" s="128">
        <v>0.51041666666666663</v>
      </c>
      <c r="AK14" s="128">
        <v>0.54861111111111105</v>
      </c>
      <c r="AL14" s="128">
        <v>0.51041666666666663</v>
      </c>
      <c r="AM14" s="128">
        <v>0.54861111111111105</v>
      </c>
      <c r="AN14" s="128">
        <v>0.51041666666666663</v>
      </c>
      <c r="AO14" s="128">
        <v>0.54861111111111105</v>
      </c>
      <c r="AP14" s="128">
        <v>0.51041666666666663</v>
      </c>
      <c r="AQ14" s="128">
        <v>0.54861111111111105</v>
      </c>
      <c r="AR14" s="128">
        <v>0.51041666666666663</v>
      </c>
      <c r="AS14" s="128">
        <v>0.54861111111111105</v>
      </c>
      <c r="AT14" s="128"/>
      <c r="AU14" s="128"/>
      <c r="AV14" s="128">
        <v>0.51041666666666663</v>
      </c>
      <c r="AW14" s="128">
        <v>0.54861111111111105</v>
      </c>
      <c r="AX14" s="128"/>
      <c r="AY14" s="128"/>
      <c r="AZ14" s="128">
        <v>0.51041666666666663</v>
      </c>
      <c r="BA14" s="128">
        <v>0.54861111111111105</v>
      </c>
      <c r="BB14" s="128"/>
      <c r="BC14" s="128"/>
      <c r="BD14" s="128">
        <v>0.51041666666666663</v>
      </c>
      <c r="BE14" s="128">
        <v>0.54861111111111105</v>
      </c>
      <c r="BF14" s="128"/>
      <c r="BG14" s="128"/>
      <c r="BH14" s="128">
        <v>0.51041666666666663</v>
      </c>
      <c r="BI14" s="128">
        <v>0.54861111111111105</v>
      </c>
      <c r="BJ14" s="59" t="s">
        <v>688</v>
      </c>
      <c r="BK14" s="59"/>
      <c r="BL14" s="59">
        <v>20</v>
      </c>
    </row>
    <row r="15" spans="1:64" x14ac:dyDescent="0.25">
      <c r="A15" s="130">
        <v>2</v>
      </c>
      <c r="B15" s="131"/>
      <c r="C15" s="131"/>
      <c r="D15" s="131">
        <v>0.71875</v>
      </c>
      <c r="E15" s="131">
        <v>0.79513888888888884</v>
      </c>
      <c r="F15" s="131"/>
      <c r="G15" s="131"/>
      <c r="H15" s="131">
        <v>0.71875</v>
      </c>
      <c r="I15" s="131">
        <v>0.79513888888888884</v>
      </c>
      <c r="J15" s="131"/>
      <c r="K15" s="131"/>
      <c r="L15" s="131">
        <v>0.71875</v>
      </c>
      <c r="M15" s="131">
        <v>0.79513888888888884</v>
      </c>
      <c r="N15" s="131"/>
      <c r="O15" s="131"/>
      <c r="P15" s="131">
        <v>0.71875</v>
      </c>
      <c r="Q15" s="131">
        <v>0.79513888888888884</v>
      </c>
      <c r="R15" s="131">
        <v>0.71875</v>
      </c>
      <c r="S15" s="131">
        <v>0.79513888888888884</v>
      </c>
      <c r="T15" s="131">
        <v>0.71875</v>
      </c>
      <c r="U15" s="131">
        <v>0.79513888888888884</v>
      </c>
      <c r="V15" s="131">
        <v>0.71875</v>
      </c>
      <c r="W15" s="131">
        <v>0.79513888888888884</v>
      </c>
      <c r="X15" s="131">
        <v>0.71875</v>
      </c>
      <c r="Y15" s="131">
        <v>0.79513888888888884</v>
      </c>
      <c r="Z15" s="131">
        <v>0.71875</v>
      </c>
      <c r="AA15" s="131">
        <v>0.79513888888888884</v>
      </c>
      <c r="AB15" s="131"/>
      <c r="AC15" s="131"/>
      <c r="AD15" s="131"/>
      <c r="AE15" s="131"/>
      <c r="AF15" s="131">
        <v>0.71875</v>
      </c>
      <c r="AG15" s="131">
        <v>0.79513888888888884</v>
      </c>
      <c r="AH15" s="131">
        <v>0.71875</v>
      </c>
      <c r="AI15" s="131">
        <v>0.79513888888888884</v>
      </c>
      <c r="AJ15" s="131">
        <v>0.71875</v>
      </c>
      <c r="AK15" s="131">
        <v>0.79513888888888884</v>
      </c>
      <c r="AL15" s="131">
        <v>0.71875</v>
      </c>
      <c r="AM15" s="131">
        <v>0.79513888888888884</v>
      </c>
      <c r="AN15" s="131">
        <v>0.71875</v>
      </c>
      <c r="AO15" s="131">
        <v>0.79513888888888884</v>
      </c>
      <c r="AP15" s="131">
        <v>0.71875</v>
      </c>
      <c r="AQ15" s="131">
        <v>0.79513888888888884</v>
      </c>
      <c r="AR15" s="131">
        <v>0.71875</v>
      </c>
      <c r="AS15" s="131">
        <v>0.79513888888888884</v>
      </c>
      <c r="AT15" s="131"/>
      <c r="AU15" s="131"/>
      <c r="AV15" s="131">
        <v>0.71875</v>
      </c>
      <c r="AW15" s="131">
        <v>0.79513888888888884</v>
      </c>
      <c r="AX15" s="131"/>
      <c r="AY15" s="131"/>
      <c r="AZ15" s="131">
        <v>0.71875</v>
      </c>
      <c r="BA15" s="131">
        <v>0.79513888888888884</v>
      </c>
      <c r="BB15" s="131"/>
      <c r="BC15" s="131"/>
      <c r="BD15" s="131">
        <v>0.71875</v>
      </c>
      <c r="BE15" s="131">
        <v>0.79513888888888884</v>
      </c>
      <c r="BF15" s="131"/>
      <c r="BG15" s="131"/>
      <c r="BH15" s="131">
        <v>0.71875</v>
      </c>
      <c r="BI15" s="131">
        <v>0.79513888888888884</v>
      </c>
      <c r="BJ15" s="59" t="s">
        <v>688</v>
      </c>
      <c r="BK15" s="59">
        <v>1870</v>
      </c>
      <c r="BL15" s="59">
        <v>20</v>
      </c>
    </row>
    <row r="16" spans="1:64" x14ac:dyDescent="0.25">
      <c r="A16" s="57">
        <v>3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ht="18.75" x14ac:dyDescent="0.25">
      <c r="A19" s="123"/>
      <c r="BJ19" s="62" t="s">
        <v>695</v>
      </c>
      <c r="BK19" s="65"/>
      <c r="BL19" s="61">
        <f>SUM(BL6:BL18)</f>
        <v>40</v>
      </c>
    </row>
    <row r="20" spans="1:64" ht="18.75" x14ac:dyDescent="0.25">
      <c r="A20" s="124" t="s">
        <v>646</v>
      </c>
    </row>
    <row r="21" spans="1:64" ht="18.75" x14ac:dyDescent="0.25">
      <c r="A21" s="125" t="s">
        <v>647</v>
      </c>
    </row>
    <row r="22" spans="1:64" ht="18.75" x14ac:dyDescent="0.25">
      <c r="A22" s="125" t="s">
        <v>648</v>
      </c>
    </row>
    <row r="23" spans="1:64" ht="18.75" x14ac:dyDescent="0.3">
      <c r="A23" s="126" t="s">
        <v>649</v>
      </c>
    </row>
  </sheetData>
  <mergeCells count="31">
    <mergeCell ref="J12:K12"/>
    <mergeCell ref="A11:A13"/>
    <mergeCell ref="B12:C12"/>
    <mergeCell ref="D12:E12"/>
    <mergeCell ref="F12:G12"/>
    <mergeCell ref="H12:I12"/>
    <mergeCell ref="L12:M12"/>
    <mergeCell ref="N12:O12"/>
    <mergeCell ref="AV12:AW12"/>
    <mergeCell ref="AL12:AM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N12:AO12"/>
    <mergeCell ref="AF12:AG12"/>
    <mergeCell ref="AH12:AI12"/>
    <mergeCell ref="AJ12:AK12"/>
    <mergeCell ref="AP12:AQ12"/>
    <mergeCell ref="AR12:AS12"/>
    <mergeCell ref="AT12:AU12"/>
    <mergeCell ref="BH12:BI12"/>
    <mergeCell ref="AX12:AY12"/>
    <mergeCell ref="AZ12:BA12"/>
    <mergeCell ref="BB12:BC12"/>
    <mergeCell ref="BD12:BE12"/>
    <mergeCell ref="BF12:BG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L95"/>
  <sheetViews>
    <sheetView topLeftCell="A97" workbookViewId="0">
      <selection activeCell="M73" sqref="M73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4.125" style="6" bestFit="1" customWidth="1"/>
    <col min="63" max="63" width="0" style="176" hidden="1" customWidth="1"/>
    <col min="64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2.75" customHeight="1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Bình-Hà Nội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Nước Ngầm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26</v>
      </c>
    </row>
    <row r="7" spans="1:64" ht="16.5" x14ac:dyDescent="0.25">
      <c r="A7" s="67" t="str">
        <f>"- Hành trình tuyến:"&amp;VLOOKUP(D6,Quyhoach!$B$8:$J$257,6,0)</f>
        <v>- Hành trình tuyến:BX Đồng Hới-QLIA-BX Nước Ngầm</v>
      </c>
    </row>
    <row r="8" spans="1:64" ht="16.5" x14ac:dyDescent="0.25">
      <c r="A8" s="67" t="str">
        <f>"- Cự ly tuyến:"&amp;VLOOKUP(D6,Quyhoach!$B$8:$J$257,7,0)&amp;"km"</f>
        <v>- Cự ly tuyến:500km</v>
      </c>
    </row>
    <row r="9" spans="1:64" ht="16.5" x14ac:dyDescent="0.25">
      <c r="A9" s="67" t="str">
        <f>"- Tổng số chuyến xe/ngày/tháng: "&amp;VLOOKUP(D6,Quyhoach!$B$8:$J$257,8,0)</f>
        <v>- Tổng số chuyến xe/ngày/tháng: 150</v>
      </c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  <c r="Z9" s="304"/>
      <c r="AA9" s="304"/>
      <c r="AB9" s="304"/>
      <c r="AC9" s="304"/>
      <c r="AD9" s="304"/>
      <c r="AE9" s="304"/>
      <c r="AF9" s="304"/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77" t="s">
        <v>683</v>
      </c>
      <c r="BL13" s="102" t="s">
        <v>684</v>
      </c>
    </row>
    <row r="14" spans="1:64" x14ac:dyDescent="0.25">
      <c r="A14" s="127">
        <v>1</v>
      </c>
      <c r="B14" s="128">
        <v>0.75</v>
      </c>
      <c r="C14" s="128">
        <v>0.8125</v>
      </c>
      <c r="D14" s="128">
        <v>0.75</v>
      </c>
      <c r="E14" s="128">
        <v>0.8125</v>
      </c>
      <c r="F14" s="128">
        <v>0.75</v>
      </c>
      <c r="G14" s="128">
        <v>0.8125</v>
      </c>
      <c r="H14" s="128">
        <v>0.75</v>
      </c>
      <c r="I14" s="128">
        <v>0.8125</v>
      </c>
      <c r="J14" s="128">
        <v>0.75</v>
      </c>
      <c r="K14" s="128">
        <v>0.8125</v>
      </c>
      <c r="L14" s="128">
        <v>0.75</v>
      </c>
      <c r="M14" s="128">
        <v>0.8125</v>
      </c>
      <c r="N14" s="128">
        <v>0.75</v>
      </c>
      <c r="O14" s="128">
        <v>0.8125</v>
      </c>
      <c r="P14" s="128">
        <v>0.75</v>
      </c>
      <c r="Q14" s="128">
        <v>0.8125</v>
      </c>
      <c r="R14" s="128">
        <v>0.75</v>
      </c>
      <c r="S14" s="128">
        <v>0.8125</v>
      </c>
      <c r="T14" s="128">
        <v>0.75</v>
      </c>
      <c r="U14" s="128">
        <v>0.8125</v>
      </c>
      <c r="V14" s="128">
        <v>0.75</v>
      </c>
      <c r="W14" s="128">
        <v>0.8125</v>
      </c>
      <c r="X14" s="128">
        <v>0.75</v>
      </c>
      <c r="Y14" s="128">
        <v>0.8125</v>
      </c>
      <c r="Z14" s="128">
        <v>0.75</v>
      </c>
      <c r="AA14" s="128">
        <v>0.8125</v>
      </c>
      <c r="AB14" s="128">
        <v>0.75</v>
      </c>
      <c r="AC14" s="128">
        <v>0.8125</v>
      </c>
      <c r="AD14" s="128">
        <v>0.75</v>
      </c>
      <c r="AE14" s="128">
        <v>0.8125</v>
      </c>
      <c r="AF14" s="128">
        <v>0.75</v>
      </c>
      <c r="AG14" s="128">
        <v>0.8125</v>
      </c>
      <c r="AH14" s="128">
        <v>0.75</v>
      </c>
      <c r="AI14" s="128">
        <v>0.8125</v>
      </c>
      <c r="AJ14" s="128">
        <v>0.75</v>
      </c>
      <c r="AK14" s="128">
        <v>0.8125</v>
      </c>
      <c r="AL14" s="128">
        <v>0.75</v>
      </c>
      <c r="AM14" s="128">
        <v>0.8125</v>
      </c>
      <c r="AN14" s="128">
        <v>0.75</v>
      </c>
      <c r="AO14" s="128">
        <v>0.8125</v>
      </c>
      <c r="AP14" s="128">
        <v>0.75</v>
      </c>
      <c r="AQ14" s="128">
        <v>0.8125</v>
      </c>
      <c r="AR14" s="128">
        <v>0.75</v>
      </c>
      <c r="AS14" s="128">
        <v>0.8125</v>
      </c>
      <c r="AT14" s="128">
        <v>0.75</v>
      </c>
      <c r="AU14" s="128">
        <v>0.8125</v>
      </c>
      <c r="AV14" s="128">
        <v>0.75</v>
      </c>
      <c r="AW14" s="128">
        <v>0.8125</v>
      </c>
      <c r="AX14" s="128">
        <v>0.75</v>
      </c>
      <c r="AY14" s="128">
        <v>0.8125</v>
      </c>
      <c r="AZ14" s="128">
        <v>0.75</v>
      </c>
      <c r="BA14" s="128">
        <v>0.8125</v>
      </c>
      <c r="BB14" s="262">
        <v>0.75</v>
      </c>
      <c r="BC14" s="262">
        <v>0.8125</v>
      </c>
      <c r="BD14" s="262">
        <v>0.75</v>
      </c>
      <c r="BE14" s="262">
        <v>0.8125</v>
      </c>
      <c r="BF14" s="262">
        <v>0.75</v>
      </c>
      <c r="BG14" s="262">
        <v>0.8125</v>
      </c>
      <c r="BH14" s="262">
        <v>0.75</v>
      </c>
      <c r="BI14" s="262">
        <v>0.8125</v>
      </c>
      <c r="BJ14" s="128" t="s">
        <v>685</v>
      </c>
      <c r="BK14" s="190">
        <v>2511</v>
      </c>
      <c r="BL14" s="127">
        <v>30</v>
      </c>
    </row>
    <row r="15" spans="1:64" x14ac:dyDescent="0.25">
      <c r="A15" s="127">
        <v>2</v>
      </c>
      <c r="B15" s="128">
        <v>0.79166666666666663</v>
      </c>
      <c r="C15" s="128">
        <v>0.75</v>
      </c>
      <c r="D15" s="128">
        <v>0.79166666666666663</v>
      </c>
      <c r="E15" s="128">
        <v>0.75</v>
      </c>
      <c r="F15" s="128">
        <v>0.79166666666666663</v>
      </c>
      <c r="G15" s="128">
        <v>0.75</v>
      </c>
      <c r="H15" s="128">
        <v>0.79166666666666663</v>
      </c>
      <c r="I15" s="128">
        <v>0.75</v>
      </c>
      <c r="J15" s="128">
        <v>0.79166666666666663</v>
      </c>
      <c r="K15" s="128">
        <v>0.75</v>
      </c>
      <c r="L15" s="128">
        <v>0.79166666666666663</v>
      </c>
      <c r="M15" s="128">
        <v>0.75</v>
      </c>
      <c r="N15" s="128">
        <v>0.79166666666666663</v>
      </c>
      <c r="O15" s="128">
        <v>0.75</v>
      </c>
      <c r="P15" s="128">
        <v>0.79166666666666663</v>
      </c>
      <c r="Q15" s="128">
        <v>0.75</v>
      </c>
      <c r="R15" s="128">
        <v>0.79166666666666663</v>
      </c>
      <c r="S15" s="128">
        <v>0.75</v>
      </c>
      <c r="T15" s="128">
        <v>0.79166666666666663</v>
      </c>
      <c r="U15" s="128">
        <v>0.75</v>
      </c>
      <c r="V15" s="128">
        <v>0.79166666666666663</v>
      </c>
      <c r="W15" s="128">
        <v>0.75</v>
      </c>
      <c r="X15" s="128">
        <v>0.79166666666666663</v>
      </c>
      <c r="Y15" s="128">
        <v>0.75</v>
      </c>
      <c r="Z15" s="128">
        <v>0.79166666666666663</v>
      </c>
      <c r="AA15" s="128">
        <v>0.75</v>
      </c>
      <c r="AB15" s="128">
        <v>0.79166666666666663</v>
      </c>
      <c r="AC15" s="128">
        <v>0.75</v>
      </c>
      <c r="AD15" s="128">
        <v>0.79166666666666663</v>
      </c>
      <c r="AE15" s="128">
        <v>0.75</v>
      </c>
      <c r="AF15" s="128">
        <v>0.79166666666666663</v>
      </c>
      <c r="AG15" s="128">
        <v>0.75</v>
      </c>
      <c r="AH15" s="128">
        <v>0.79166666666666663</v>
      </c>
      <c r="AI15" s="128">
        <v>0.75</v>
      </c>
      <c r="AJ15" s="128">
        <v>0.79166666666666663</v>
      </c>
      <c r="AK15" s="128">
        <v>0.75</v>
      </c>
      <c r="AL15" s="128">
        <v>0.79166666666666663</v>
      </c>
      <c r="AM15" s="128">
        <v>0.75</v>
      </c>
      <c r="AN15" s="128">
        <v>0.79166666666666663</v>
      </c>
      <c r="AO15" s="128">
        <v>0.75</v>
      </c>
      <c r="AP15" s="128">
        <v>0.79166666666666663</v>
      </c>
      <c r="AQ15" s="128">
        <v>0.75</v>
      </c>
      <c r="AR15" s="128">
        <v>0.79166666666666663</v>
      </c>
      <c r="AS15" s="128">
        <v>0.75</v>
      </c>
      <c r="AT15" s="128">
        <v>0.79166666666666663</v>
      </c>
      <c r="AU15" s="128">
        <v>0.75</v>
      </c>
      <c r="AV15" s="128">
        <v>0.79166666666666663</v>
      </c>
      <c r="AW15" s="128">
        <v>0.75</v>
      </c>
      <c r="AX15" s="128">
        <v>0.79166666666666663</v>
      </c>
      <c r="AY15" s="128">
        <v>0.75</v>
      </c>
      <c r="AZ15" s="128">
        <v>0.79166666666666663</v>
      </c>
      <c r="BA15" s="128">
        <v>0.75</v>
      </c>
      <c r="BB15" s="262">
        <v>0.79166666666666663</v>
      </c>
      <c r="BC15" s="262">
        <v>0.75</v>
      </c>
      <c r="BD15" s="262">
        <v>0.79166666666666663</v>
      </c>
      <c r="BE15" s="262">
        <v>0.75</v>
      </c>
      <c r="BF15" s="262">
        <v>0.79166666666666663</v>
      </c>
      <c r="BG15" s="262">
        <v>0.75</v>
      </c>
      <c r="BH15" s="262">
        <v>0.79166666666666663</v>
      </c>
      <c r="BI15" s="262">
        <v>0.75</v>
      </c>
      <c r="BJ15" s="128" t="s">
        <v>693</v>
      </c>
      <c r="BK15" s="190"/>
      <c r="BL15" s="127">
        <v>30</v>
      </c>
    </row>
    <row r="16" spans="1:64" x14ac:dyDescent="0.25">
      <c r="A16" s="130">
        <v>3</v>
      </c>
      <c r="B16" s="128">
        <v>0.82291666666666663</v>
      </c>
      <c r="C16" s="128">
        <v>0.77083333333333337</v>
      </c>
      <c r="D16" s="128">
        <v>0.82291666666666663</v>
      </c>
      <c r="E16" s="128">
        <v>0.77083333333333337</v>
      </c>
      <c r="F16" s="128">
        <v>0.82291666666666663</v>
      </c>
      <c r="G16" s="128">
        <v>0.77083333333333337</v>
      </c>
      <c r="H16" s="128">
        <v>0.82291666666666663</v>
      </c>
      <c r="I16" s="128">
        <v>0.77083333333333337</v>
      </c>
      <c r="J16" s="128">
        <v>0.82291666666666663</v>
      </c>
      <c r="K16" s="128">
        <v>0.77083333333333337</v>
      </c>
      <c r="L16" s="128">
        <v>0.82291666666666663</v>
      </c>
      <c r="M16" s="128">
        <v>0.77083333333333337</v>
      </c>
      <c r="N16" s="128">
        <v>0.82291666666666663</v>
      </c>
      <c r="O16" s="128">
        <v>0.77083333333333337</v>
      </c>
      <c r="P16" s="128">
        <v>0.82291666666666663</v>
      </c>
      <c r="Q16" s="128">
        <v>0.77083333333333337</v>
      </c>
      <c r="R16" s="128">
        <v>0.82291666666666663</v>
      </c>
      <c r="S16" s="128">
        <v>0.77083333333333337</v>
      </c>
      <c r="T16" s="128">
        <v>0.82291666666666663</v>
      </c>
      <c r="U16" s="128">
        <v>0.77083333333333337</v>
      </c>
      <c r="V16" s="128">
        <v>0.82291666666666663</v>
      </c>
      <c r="W16" s="128">
        <v>0.77083333333333337</v>
      </c>
      <c r="X16" s="128">
        <v>0.82291666666666663</v>
      </c>
      <c r="Y16" s="128">
        <v>0.77083333333333337</v>
      </c>
      <c r="Z16" s="128">
        <v>0.82291666666666663</v>
      </c>
      <c r="AA16" s="128">
        <v>0.77083333333333337</v>
      </c>
      <c r="AB16" s="128">
        <v>0.82291666666666663</v>
      </c>
      <c r="AC16" s="128">
        <v>0.77083333333333337</v>
      </c>
      <c r="AD16" s="128">
        <v>0.82291666666666663</v>
      </c>
      <c r="AE16" s="128">
        <v>0.77083333333333337</v>
      </c>
      <c r="AF16" s="128">
        <v>0.82291666666666663</v>
      </c>
      <c r="AG16" s="128">
        <v>0.77083333333333337</v>
      </c>
      <c r="AH16" s="128">
        <v>0.82291666666666663</v>
      </c>
      <c r="AI16" s="128">
        <v>0.77083333333333337</v>
      </c>
      <c r="AJ16" s="128">
        <v>0.82291666666666663</v>
      </c>
      <c r="AK16" s="128">
        <v>0.77083333333333337</v>
      </c>
      <c r="AL16" s="128">
        <v>0.82291666666666663</v>
      </c>
      <c r="AM16" s="128">
        <v>0.77083333333333337</v>
      </c>
      <c r="AN16" s="128">
        <v>0.82291666666666663</v>
      </c>
      <c r="AO16" s="128">
        <v>0.77083333333333337</v>
      </c>
      <c r="AP16" s="128">
        <v>0.82291666666666663</v>
      </c>
      <c r="AQ16" s="128">
        <v>0.77083333333333337</v>
      </c>
      <c r="AR16" s="128">
        <v>0.82291666666666663</v>
      </c>
      <c r="AS16" s="128">
        <v>0.77083333333333337</v>
      </c>
      <c r="AT16" s="128">
        <v>0.82291666666666663</v>
      </c>
      <c r="AU16" s="128">
        <v>0.77083333333333337</v>
      </c>
      <c r="AV16" s="128">
        <v>0.82291666666666663</v>
      </c>
      <c r="AW16" s="128">
        <v>0.77083333333333337</v>
      </c>
      <c r="AX16" s="128">
        <v>0.82291666666666663</v>
      </c>
      <c r="AY16" s="128">
        <v>0.77083333333333337</v>
      </c>
      <c r="AZ16" s="128">
        <v>0.82291666666666663</v>
      </c>
      <c r="BA16" s="128">
        <v>0.77083333333333337</v>
      </c>
      <c r="BB16" s="128"/>
      <c r="BC16" s="128"/>
      <c r="BD16" s="128"/>
      <c r="BE16" s="128"/>
      <c r="BF16" s="128"/>
      <c r="BG16" s="128"/>
      <c r="BH16" s="128"/>
      <c r="BI16" s="128"/>
      <c r="BJ16" s="128" t="s">
        <v>686</v>
      </c>
      <c r="BK16" s="190">
        <v>1164</v>
      </c>
      <c r="BL16" s="127">
        <v>26</v>
      </c>
    </row>
    <row r="17" spans="1:64" x14ac:dyDescent="0.25">
      <c r="A17" s="130">
        <v>4</v>
      </c>
      <c r="B17" s="131">
        <v>0.84375</v>
      </c>
      <c r="C17" s="131">
        <v>0.6875</v>
      </c>
      <c r="D17" s="131">
        <v>0.84375</v>
      </c>
      <c r="E17" s="131">
        <v>0.6875</v>
      </c>
      <c r="F17" s="131">
        <v>0.84375</v>
      </c>
      <c r="G17" s="131">
        <v>0.6875</v>
      </c>
      <c r="H17" s="131">
        <v>0.84375</v>
      </c>
      <c r="I17" s="131">
        <v>0.6875</v>
      </c>
      <c r="J17" s="131">
        <v>0.84375</v>
      </c>
      <c r="K17" s="131">
        <v>0.6875</v>
      </c>
      <c r="L17" s="131">
        <v>0.84375</v>
      </c>
      <c r="M17" s="131">
        <v>0.6875</v>
      </c>
      <c r="N17" s="131">
        <v>0.84375</v>
      </c>
      <c r="O17" s="131">
        <v>0.6875</v>
      </c>
      <c r="P17" s="131">
        <v>0.84375</v>
      </c>
      <c r="Q17" s="131">
        <v>0.6875</v>
      </c>
      <c r="R17" s="131">
        <v>0.84375</v>
      </c>
      <c r="S17" s="131">
        <v>0.6875</v>
      </c>
      <c r="T17" s="131">
        <v>0.84375</v>
      </c>
      <c r="U17" s="131">
        <v>0.6875</v>
      </c>
      <c r="V17" s="131">
        <v>0.84375</v>
      </c>
      <c r="W17" s="131">
        <v>0.6875</v>
      </c>
      <c r="X17" s="131">
        <v>0.84375</v>
      </c>
      <c r="Y17" s="131">
        <v>0.6875</v>
      </c>
      <c r="Z17" s="131">
        <v>0.84375</v>
      </c>
      <c r="AA17" s="131">
        <v>0.6875</v>
      </c>
      <c r="AB17" s="131">
        <v>0.84375</v>
      </c>
      <c r="AC17" s="131">
        <v>0.6875</v>
      </c>
      <c r="AD17" s="131">
        <v>0.84375</v>
      </c>
      <c r="AE17" s="131">
        <v>0.6875</v>
      </c>
      <c r="AF17" s="131">
        <v>0.84375</v>
      </c>
      <c r="AG17" s="131">
        <v>0.6875</v>
      </c>
      <c r="AH17" s="131">
        <v>0.84375</v>
      </c>
      <c r="AI17" s="131">
        <v>0.6875</v>
      </c>
      <c r="AJ17" s="131">
        <v>0.84375</v>
      </c>
      <c r="AK17" s="131">
        <v>0.6875</v>
      </c>
      <c r="AL17" s="131">
        <v>0.84375</v>
      </c>
      <c r="AM17" s="131">
        <v>0.6875</v>
      </c>
      <c r="AN17" s="131">
        <v>0.84375</v>
      </c>
      <c r="AO17" s="131">
        <v>0.6875</v>
      </c>
      <c r="AP17" s="131">
        <v>0.84375</v>
      </c>
      <c r="AQ17" s="131">
        <v>0.6875</v>
      </c>
      <c r="AR17" s="131">
        <v>0.84375</v>
      </c>
      <c r="AS17" s="131">
        <v>0.6875</v>
      </c>
      <c r="AT17" s="131">
        <v>0.84375</v>
      </c>
      <c r="AU17" s="131">
        <v>0.6875</v>
      </c>
      <c r="AV17" s="131">
        <v>0.84375</v>
      </c>
      <c r="AW17" s="131">
        <v>0.6875</v>
      </c>
      <c r="AX17" s="131">
        <v>0.84375</v>
      </c>
      <c r="AY17" s="131">
        <v>0.6875</v>
      </c>
      <c r="AZ17" s="131">
        <v>0.84375</v>
      </c>
      <c r="BA17" s="131">
        <v>0.6875</v>
      </c>
      <c r="BB17" s="131"/>
      <c r="BC17" s="131"/>
      <c r="BD17" s="131"/>
      <c r="BE17" s="131"/>
      <c r="BF17" s="131"/>
      <c r="BG17" s="131"/>
      <c r="BH17" s="131"/>
      <c r="BI17" s="131"/>
      <c r="BJ17" s="128" t="s">
        <v>685</v>
      </c>
      <c r="BK17" s="190">
        <v>1031</v>
      </c>
      <c r="BL17" s="127">
        <v>26</v>
      </c>
    </row>
    <row r="18" spans="1:64" x14ac:dyDescent="0.25">
      <c r="A18" s="57">
        <v>5</v>
      </c>
      <c r="B18" s="58">
        <v>0.88541666666666663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194"/>
      <c r="BK18" s="195"/>
      <c r="BL18" s="73"/>
    </row>
    <row r="19" spans="1:64" x14ac:dyDescent="0.25">
      <c r="A19" s="57">
        <v>6</v>
      </c>
      <c r="B19" s="58">
        <v>0.89583333333333337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194"/>
      <c r="BK19" s="195"/>
      <c r="BL19" s="73"/>
    </row>
    <row r="20" spans="1:64" x14ac:dyDescent="0.25">
      <c r="A20" s="57">
        <v>7</v>
      </c>
      <c r="B20" s="58">
        <v>0.90625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194"/>
      <c r="BK20" s="195"/>
      <c r="BL20" s="73"/>
    </row>
    <row r="21" spans="1:64" x14ac:dyDescent="0.25">
      <c r="A21" s="57">
        <v>8</v>
      </c>
      <c r="B21" s="58">
        <v>0.91666666666666663</v>
      </c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</row>
    <row r="22" spans="1:64" x14ac:dyDescent="0.25">
      <c r="A22" s="57" t="s">
        <v>645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</row>
    <row r="23" spans="1:64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</row>
    <row r="24" spans="1:64" ht="9.75" customHeight="1" x14ac:dyDescent="0.25">
      <c r="A24" s="123"/>
      <c r="BJ24" s="62" t="s">
        <v>695</v>
      </c>
      <c r="BK24" s="179"/>
      <c r="BL24" s="61">
        <f>SUM(BL8:BL23)</f>
        <v>112</v>
      </c>
    </row>
    <row r="25" spans="1:64" ht="16.5" x14ac:dyDescent="0.25">
      <c r="A25" s="67" t="str">
        <f>"- Tên tuyến:"&amp;VLOOKUP(D27,Quyhoach!$B$8:$J$257,2,0)&amp;"-"&amp;VLOOKUP(D27,Quyhoach!$B$8:$J$257,3,0)</f>
        <v>- Tên tuyến:Quảng Bình-Hà Nội</v>
      </c>
    </row>
    <row r="26" spans="1:64" ht="16.5" x14ac:dyDescent="0.25">
      <c r="A26" s="68" t="str">
        <f>"- Bến xe đi:"&amp;VLOOKUP(D27,Quyhoach!$B$8:$J$257,4,0)&amp;";                 Bến xe đến: "&amp;VLOOKUP(D27,Quyhoach!$B$8:$J$257,5,0)</f>
        <v>- Bến xe đi:Ba Đồn;                 Bến xe đến: Nước Ngầm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</row>
    <row r="27" spans="1:64" ht="16.5" x14ac:dyDescent="0.25">
      <c r="A27" s="67" t="s">
        <v>677</v>
      </c>
      <c r="D27" s="6" t="s">
        <v>30</v>
      </c>
    </row>
    <row r="28" spans="1:64" ht="16.5" x14ac:dyDescent="0.25">
      <c r="A28" s="67" t="str">
        <f>"- Hành trình tuyến:"&amp;VLOOKUP(D27,Quyhoach!$B$8:$J$257,6,0)</f>
        <v>- Hành trình tuyến:BX Ba Đồn  -QLIA-BX Nước Ngầm</v>
      </c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</row>
    <row r="29" spans="1:64" ht="16.5" x14ac:dyDescent="0.25">
      <c r="A29" s="67" t="str">
        <f>"- Cự ly tuyến:"&amp;VLOOKUP(D27,Quyhoach!$B$8:$J$257,7,0)&amp;"km"</f>
        <v>- Cự ly tuyến:510km</v>
      </c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</row>
    <row r="30" spans="1:64" ht="16.5" x14ac:dyDescent="0.25">
      <c r="A30" s="67" t="str">
        <f>"- Tổng số chuyến xe/ngày/tháng: "&amp;VLOOKUP(D27,Quyhoach!$B$8:$J$257,8,0)</f>
        <v>- Tổng số chuyến xe/ngày/tháng: 90</v>
      </c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</row>
    <row r="31" spans="1:64" ht="12" customHeight="1" x14ac:dyDescent="0.25">
      <c r="A31" s="70"/>
    </row>
    <row r="32" spans="1:64" x14ac:dyDescent="0.25">
      <c r="A32" s="301" t="s">
        <v>637</v>
      </c>
      <c r="B32" s="71" t="s">
        <v>638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</row>
    <row r="33" spans="1:64" ht="15.75" customHeight="1" x14ac:dyDescent="0.25">
      <c r="A33" s="302"/>
      <c r="B33" s="300" t="s">
        <v>639</v>
      </c>
      <c r="C33" s="300"/>
      <c r="D33" s="300" t="s">
        <v>640</v>
      </c>
      <c r="E33" s="300"/>
      <c r="F33" s="300" t="s">
        <v>641</v>
      </c>
      <c r="G33" s="300"/>
      <c r="H33" s="300" t="s">
        <v>642</v>
      </c>
      <c r="I33" s="300"/>
      <c r="J33" s="300" t="s">
        <v>651</v>
      </c>
      <c r="K33" s="300"/>
      <c r="L33" s="300" t="s">
        <v>652</v>
      </c>
      <c r="M33" s="300"/>
      <c r="N33" s="300" t="s">
        <v>653</v>
      </c>
      <c r="O33" s="300"/>
      <c r="P33" s="300" t="s">
        <v>654</v>
      </c>
      <c r="Q33" s="300"/>
      <c r="R33" s="300" t="s">
        <v>655</v>
      </c>
      <c r="S33" s="300"/>
      <c r="T33" s="300" t="s">
        <v>656</v>
      </c>
      <c r="U33" s="300"/>
      <c r="V33" s="300" t="s">
        <v>657</v>
      </c>
      <c r="W33" s="300"/>
      <c r="X33" s="300" t="s">
        <v>658</v>
      </c>
      <c r="Y33" s="300"/>
      <c r="Z33" s="300" t="s">
        <v>659</v>
      </c>
      <c r="AA33" s="300"/>
      <c r="AB33" s="300" t="s">
        <v>660</v>
      </c>
      <c r="AC33" s="300"/>
      <c r="AD33" s="300" t="s">
        <v>661</v>
      </c>
      <c r="AE33" s="300"/>
      <c r="AF33" s="300" t="s">
        <v>662</v>
      </c>
      <c r="AG33" s="300"/>
      <c r="AH33" s="300" t="s">
        <v>663</v>
      </c>
      <c r="AI33" s="300"/>
      <c r="AJ33" s="300" t="s">
        <v>664</v>
      </c>
      <c r="AK33" s="300"/>
      <c r="AL33" s="300" t="s">
        <v>665</v>
      </c>
      <c r="AM33" s="300"/>
      <c r="AN33" s="300" t="s">
        <v>666</v>
      </c>
      <c r="AO33" s="300"/>
      <c r="AP33" s="300" t="s">
        <v>667</v>
      </c>
      <c r="AQ33" s="300"/>
      <c r="AR33" s="300" t="s">
        <v>668</v>
      </c>
      <c r="AS33" s="300"/>
      <c r="AT33" s="300" t="s">
        <v>669</v>
      </c>
      <c r="AU33" s="300"/>
      <c r="AV33" s="300" t="s">
        <v>670</v>
      </c>
      <c r="AW33" s="300"/>
      <c r="AX33" s="300" t="s">
        <v>671</v>
      </c>
      <c r="AY33" s="300"/>
      <c r="AZ33" s="300" t="s">
        <v>672</v>
      </c>
      <c r="BA33" s="300"/>
      <c r="BB33" s="300" t="s">
        <v>673</v>
      </c>
      <c r="BC33" s="300"/>
      <c r="BD33" s="300" t="s">
        <v>674</v>
      </c>
      <c r="BE33" s="300"/>
      <c r="BF33" s="300" t="s">
        <v>675</v>
      </c>
      <c r="BG33" s="300"/>
      <c r="BH33" s="300" t="s">
        <v>676</v>
      </c>
      <c r="BI33" s="300"/>
    </row>
    <row r="34" spans="1:64" ht="28.5" x14ac:dyDescent="0.25">
      <c r="A34" s="303"/>
      <c r="B34" s="102" t="s">
        <v>650</v>
      </c>
      <c r="C34" s="102" t="s">
        <v>644</v>
      </c>
      <c r="D34" s="102" t="s">
        <v>650</v>
      </c>
      <c r="E34" s="102" t="s">
        <v>644</v>
      </c>
      <c r="F34" s="102" t="s">
        <v>650</v>
      </c>
      <c r="G34" s="102" t="s">
        <v>644</v>
      </c>
      <c r="H34" s="102" t="s">
        <v>650</v>
      </c>
      <c r="I34" s="102" t="s">
        <v>644</v>
      </c>
      <c r="J34" s="102" t="s">
        <v>650</v>
      </c>
      <c r="K34" s="102" t="s">
        <v>644</v>
      </c>
      <c r="L34" s="102" t="s">
        <v>650</v>
      </c>
      <c r="M34" s="102" t="s">
        <v>644</v>
      </c>
      <c r="N34" s="102" t="s">
        <v>650</v>
      </c>
      <c r="O34" s="102" t="s">
        <v>644</v>
      </c>
      <c r="P34" s="102" t="s">
        <v>650</v>
      </c>
      <c r="Q34" s="102" t="s">
        <v>644</v>
      </c>
      <c r="R34" s="102" t="s">
        <v>650</v>
      </c>
      <c r="S34" s="102" t="s">
        <v>644</v>
      </c>
      <c r="T34" s="102" t="s">
        <v>650</v>
      </c>
      <c r="U34" s="102" t="s">
        <v>644</v>
      </c>
      <c r="V34" s="102" t="s">
        <v>650</v>
      </c>
      <c r="W34" s="102" t="s">
        <v>644</v>
      </c>
      <c r="X34" s="102" t="s">
        <v>650</v>
      </c>
      <c r="Y34" s="102" t="s">
        <v>644</v>
      </c>
      <c r="Z34" s="102" t="s">
        <v>650</v>
      </c>
      <c r="AA34" s="102" t="s">
        <v>644</v>
      </c>
      <c r="AB34" s="102" t="s">
        <v>650</v>
      </c>
      <c r="AC34" s="102" t="s">
        <v>644</v>
      </c>
      <c r="AD34" s="102" t="s">
        <v>650</v>
      </c>
      <c r="AE34" s="102" t="s">
        <v>644</v>
      </c>
      <c r="AF34" s="102" t="s">
        <v>650</v>
      </c>
      <c r="AG34" s="102" t="s">
        <v>644</v>
      </c>
      <c r="AH34" s="102" t="s">
        <v>650</v>
      </c>
      <c r="AI34" s="102" t="s">
        <v>644</v>
      </c>
      <c r="AJ34" s="102" t="s">
        <v>650</v>
      </c>
      <c r="AK34" s="102" t="s">
        <v>644</v>
      </c>
      <c r="AL34" s="102" t="s">
        <v>650</v>
      </c>
      <c r="AM34" s="102" t="s">
        <v>644</v>
      </c>
      <c r="AN34" s="102" t="s">
        <v>650</v>
      </c>
      <c r="AO34" s="102" t="s">
        <v>644</v>
      </c>
      <c r="AP34" s="102" t="s">
        <v>650</v>
      </c>
      <c r="AQ34" s="102" t="s">
        <v>644</v>
      </c>
      <c r="AR34" s="102" t="s">
        <v>650</v>
      </c>
      <c r="AS34" s="102" t="s">
        <v>644</v>
      </c>
      <c r="AT34" s="102" t="s">
        <v>650</v>
      </c>
      <c r="AU34" s="102" t="s">
        <v>644</v>
      </c>
      <c r="AV34" s="102" t="s">
        <v>650</v>
      </c>
      <c r="AW34" s="102" t="s">
        <v>644</v>
      </c>
      <c r="AX34" s="102" t="s">
        <v>650</v>
      </c>
      <c r="AY34" s="102" t="s">
        <v>644</v>
      </c>
      <c r="AZ34" s="102" t="s">
        <v>650</v>
      </c>
      <c r="BA34" s="102" t="s">
        <v>644</v>
      </c>
      <c r="BB34" s="102" t="s">
        <v>650</v>
      </c>
      <c r="BC34" s="102" t="s">
        <v>644</v>
      </c>
      <c r="BD34" s="102" t="s">
        <v>650</v>
      </c>
      <c r="BE34" s="102" t="s">
        <v>644</v>
      </c>
      <c r="BF34" s="102" t="s">
        <v>650</v>
      </c>
      <c r="BG34" s="102" t="s">
        <v>644</v>
      </c>
      <c r="BH34" s="102" t="s">
        <v>650</v>
      </c>
      <c r="BI34" s="102" t="s">
        <v>644</v>
      </c>
      <c r="BJ34" s="102" t="s">
        <v>682</v>
      </c>
      <c r="BK34" s="177" t="s">
        <v>683</v>
      </c>
      <c r="BL34" s="102" t="s">
        <v>684</v>
      </c>
    </row>
    <row r="35" spans="1:64" x14ac:dyDescent="0.25">
      <c r="A35" s="170">
        <v>1</v>
      </c>
      <c r="B35" s="247"/>
      <c r="C35" s="131">
        <v>0.88541666666666663</v>
      </c>
      <c r="D35" s="131">
        <v>0.22916666666666666</v>
      </c>
      <c r="E35" s="247"/>
      <c r="F35" s="247"/>
      <c r="G35" s="131">
        <v>0.88541666666666663</v>
      </c>
      <c r="H35" s="131">
        <v>0.22916666666666666</v>
      </c>
      <c r="I35" s="247"/>
      <c r="J35" s="131">
        <v>0.22916666666666666</v>
      </c>
      <c r="K35" s="131">
        <v>0.88541666666666663</v>
      </c>
      <c r="L35" s="131">
        <v>0.22916666666666666</v>
      </c>
      <c r="M35" s="131">
        <v>0.88541666666666663</v>
      </c>
      <c r="N35" s="247"/>
      <c r="O35" s="131">
        <v>0.88541666666666663</v>
      </c>
      <c r="P35" s="131">
        <v>0.22916666666666666</v>
      </c>
      <c r="Q35" s="247"/>
      <c r="R35" s="247"/>
      <c r="S35" s="131">
        <v>0.88541666666666663</v>
      </c>
      <c r="T35" s="131">
        <v>0.22916666666666666</v>
      </c>
      <c r="U35" s="247"/>
      <c r="V35" s="247"/>
      <c r="W35" s="131">
        <v>0.88541666666666663</v>
      </c>
      <c r="X35" s="131">
        <v>0.22916666666666666</v>
      </c>
      <c r="Y35" s="247"/>
      <c r="Z35" s="247"/>
      <c r="AA35" s="131">
        <v>0.88541666666666663</v>
      </c>
      <c r="AB35" s="131">
        <v>0.22916666666666666</v>
      </c>
      <c r="AC35" s="247"/>
      <c r="AD35" s="247"/>
      <c r="AE35" s="131">
        <v>0.88541666666666663</v>
      </c>
      <c r="AF35" s="131">
        <v>0.22916666666666666</v>
      </c>
      <c r="AG35" s="247"/>
      <c r="AH35" s="247"/>
      <c r="AI35" s="131">
        <v>0.88541666666666663</v>
      </c>
      <c r="AJ35" s="131">
        <v>0.22916666666666666</v>
      </c>
      <c r="AK35" s="247"/>
      <c r="AL35" s="247"/>
      <c r="AM35" s="131">
        <v>0.88541666666666663</v>
      </c>
      <c r="AN35" s="131">
        <v>0.22916666666666666</v>
      </c>
      <c r="AO35" s="247"/>
      <c r="AP35" s="247"/>
      <c r="AQ35" s="131">
        <v>0.88541666666666663</v>
      </c>
      <c r="AR35" s="131">
        <v>0.22916666666666666</v>
      </c>
      <c r="AS35" s="247"/>
      <c r="AT35" s="247"/>
      <c r="AU35" s="131">
        <v>0.88541666666666663</v>
      </c>
      <c r="AV35" s="131">
        <v>0.22916666666666666</v>
      </c>
      <c r="AW35" s="247"/>
      <c r="AX35" s="247"/>
      <c r="AY35" s="131">
        <v>0.88541666666666663</v>
      </c>
      <c r="AZ35" s="131">
        <v>0.22916666666666666</v>
      </c>
      <c r="BA35" s="247"/>
      <c r="BB35" s="247"/>
      <c r="BC35" s="131">
        <v>0.88541666666666663</v>
      </c>
      <c r="BD35" s="131">
        <v>0.22916666666666666</v>
      </c>
      <c r="BE35" s="247"/>
      <c r="BF35" s="247"/>
      <c r="BG35" s="131">
        <v>0.88541666666666663</v>
      </c>
      <c r="BH35" s="131">
        <v>0.22916666666666666</v>
      </c>
      <c r="BI35" s="247"/>
      <c r="BJ35" s="248" t="s">
        <v>681</v>
      </c>
      <c r="BK35" s="192">
        <v>2570</v>
      </c>
      <c r="BL35" s="130">
        <v>16</v>
      </c>
    </row>
    <row r="36" spans="1:64" s="145" customFormat="1" ht="15.75" customHeight="1" x14ac:dyDescent="0.25">
      <c r="A36" s="165">
        <v>2</v>
      </c>
      <c r="B36" s="166">
        <v>0.375</v>
      </c>
      <c r="C36" s="166">
        <v>0.26041666666666669</v>
      </c>
      <c r="D36" s="166">
        <v>0.375</v>
      </c>
      <c r="E36" s="166"/>
      <c r="F36" s="166"/>
      <c r="G36" s="166">
        <v>0.26041666666666669</v>
      </c>
      <c r="H36" s="166">
        <v>0.375</v>
      </c>
      <c r="I36" s="166">
        <v>0.26041666666666669</v>
      </c>
      <c r="J36" s="166">
        <v>0.375</v>
      </c>
      <c r="K36" s="166">
        <v>0.26041666666666669</v>
      </c>
      <c r="L36" s="166">
        <v>0.375</v>
      </c>
      <c r="M36" s="166">
        <v>0.26041666666666669</v>
      </c>
      <c r="N36" s="166"/>
      <c r="O36" s="279"/>
      <c r="P36" s="166">
        <v>0.375</v>
      </c>
      <c r="Q36" s="166">
        <v>0.26041666666666669</v>
      </c>
      <c r="R36" s="166"/>
      <c r="S36" s="279"/>
      <c r="T36" s="166">
        <v>0.375</v>
      </c>
      <c r="U36" s="166">
        <v>0.26041666666666669</v>
      </c>
      <c r="V36" s="166"/>
      <c r="W36" s="279"/>
      <c r="X36" s="166">
        <v>0.375</v>
      </c>
      <c r="Y36" s="166">
        <v>0.26041666666666669</v>
      </c>
      <c r="Z36" s="166"/>
      <c r="AA36" s="279"/>
      <c r="AB36" s="166">
        <v>0.375</v>
      </c>
      <c r="AC36" s="166">
        <v>0.26041666666666669</v>
      </c>
      <c r="AD36" s="166"/>
      <c r="AE36" s="166"/>
      <c r="AF36" s="166">
        <v>0.375</v>
      </c>
      <c r="AG36" s="166">
        <v>0.26041666666666669</v>
      </c>
      <c r="AH36" s="166"/>
      <c r="AI36" s="166">
        <v>0.26041666666666669</v>
      </c>
      <c r="AJ36" s="166">
        <v>0.375</v>
      </c>
      <c r="AK36" s="166"/>
      <c r="AL36" s="166"/>
      <c r="AM36" s="166">
        <v>0.26041666666666669</v>
      </c>
      <c r="AN36" s="166">
        <v>0.375</v>
      </c>
      <c r="AO36" s="166"/>
      <c r="AP36" s="166"/>
      <c r="AQ36" s="166">
        <v>0.26041666666666669</v>
      </c>
      <c r="AR36" s="166">
        <v>0.375</v>
      </c>
      <c r="AS36" s="166"/>
      <c r="AT36" s="166"/>
      <c r="AU36" s="166">
        <v>0.26041666666666669</v>
      </c>
      <c r="AV36" s="166">
        <v>0.375</v>
      </c>
      <c r="AW36" s="166"/>
      <c r="AX36" s="165"/>
      <c r="AY36" s="166">
        <v>0.26041666666666669</v>
      </c>
      <c r="AZ36" s="166"/>
      <c r="BA36" s="166">
        <v>0.26041666666666669</v>
      </c>
      <c r="BB36" s="166">
        <v>0.375</v>
      </c>
      <c r="BC36" s="166">
        <v>0.26041666666666669</v>
      </c>
      <c r="BD36" s="166">
        <v>0.375</v>
      </c>
      <c r="BE36" s="166"/>
      <c r="BF36" s="166"/>
      <c r="BG36" s="166">
        <v>0.26041666666666669</v>
      </c>
      <c r="BH36" s="166">
        <v>0.375</v>
      </c>
      <c r="BI36" s="166">
        <v>0.26041666666666669</v>
      </c>
      <c r="BJ36" s="165" t="s">
        <v>796</v>
      </c>
      <c r="BK36" s="165"/>
      <c r="BL36" s="165">
        <v>18</v>
      </c>
    </row>
    <row r="37" spans="1:64" x14ac:dyDescent="0.25">
      <c r="A37" s="239">
        <v>3</v>
      </c>
      <c r="B37" s="132"/>
      <c r="C37" s="131">
        <v>0.45833333333333331</v>
      </c>
      <c r="D37" s="240">
        <v>0.8125</v>
      </c>
      <c r="E37" s="239"/>
      <c r="F37" s="240">
        <v>0.8125</v>
      </c>
      <c r="G37" s="131">
        <v>0.45833333333333331</v>
      </c>
      <c r="H37" s="239"/>
      <c r="I37" s="131">
        <v>0.45833333333333331</v>
      </c>
      <c r="J37" s="240">
        <v>0.8125</v>
      </c>
      <c r="K37" s="239"/>
      <c r="L37" s="240">
        <v>0.8125</v>
      </c>
      <c r="M37" s="131">
        <v>0.45833333333333331</v>
      </c>
      <c r="N37" s="240">
        <v>0.8125</v>
      </c>
      <c r="O37" s="131">
        <v>0.45833333333333331</v>
      </c>
      <c r="P37" s="240">
        <v>0.8125</v>
      </c>
      <c r="Q37" s="131">
        <v>0.45833333333333331</v>
      </c>
      <c r="R37" s="240">
        <v>0.8125</v>
      </c>
      <c r="S37" s="131">
        <v>0.45833333333333331</v>
      </c>
      <c r="T37" s="240">
        <v>0.8125</v>
      </c>
      <c r="U37" s="131">
        <v>0.45833333333333331</v>
      </c>
      <c r="V37" s="240">
        <v>0.8125</v>
      </c>
      <c r="W37" s="131">
        <v>0.45833333333333331</v>
      </c>
      <c r="X37" s="240">
        <v>0.8125</v>
      </c>
      <c r="Y37" s="131">
        <v>0.45833333333333331</v>
      </c>
      <c r="Z37" s="239"/>
      <c r="AA37" s="131">
        <v>0.45833333333333331</v>
      </c>
      <c r="AB37" s="240">
        <v>0.8125</v>
      </c>
      <c r="AC37" s="239"/>
      <c r="AD37" s="240">
        <v>0.8125</v>
      </c>
      <c r="AE37" s="131">
        <v>0.45833333333333331</v>
      </c>
      <c r="AF37" s="240">
        <v>0.8125</v>
      </c>
      <c r="AG37" s="131">
        <v>0.45833333333333331</v>
      </c>
      <c r="AH37" s="239"/>
      <c r="AI37" s="131">
        <v>0.45833333333333331</v>
      </c>
      <c r="AJ37" s="240">
        <v>0.8125</v>
      </c>
      <c r="AK37" s="239"/>
      <c r="AL37" s="240">
        <v>0.8125</v>
      </c>
      <c r="AM37" s="131">
        <v>0.45833333333333331</v>
      </c>
      <c r="AN37" s="240">
        <v>0.8125</v>
      </c>
      <c r="AO37" s="131">
        <v>0.45833333333333331</v>
      </c>
      <c r="AP37" s="240">
        <v>0.8125</v>
      </c>
      <c r="AQ37" s="131">
        <v>0.45833333333333331</v>
      </c>
      <c r="AR37" s="240">
        <v>0.8125</v>
      </c>
      <c r="AS37" s="131">
        <v>0.45833333333333331</v>
      </c>
      <c r="AT37" s="240"/>
      <c r="AU37" s="131">
        <v>0.45833333333333331</v>
      </c>
      <c r="AV37" s="240">
        <v>0.8125</v>
      </c>
      <c r="AW37" s="239"/>
      <c r="AX37" s="240">
        <v>0.8125</v>
      </c>
      <c r="AY37" s="131">
        <v>0.45833333333333331</v>
      </c>
      <c r="AZ37" s="240">
        <v>0.8125</v>
      </c>
      <c r="BA37" s="131">
        <v>0.45833333333333331</v>
      </c>
      <c r="BB37" s="240">
        <v>0.8125</v>
      </c>
      <c r="BC37" s="131">
        <v>0.45833333333333331</v>
      </c>
      <c r="BD37" s="240">
        <v>0.8125</v>
      </c>
      <c r="BE37" s="131">
        <v>0.45833333333333331</v>
      </c>
      <c r="BF37" s="239"/>
      <c r="BG37" s="131">
        <v>0.45833333333333331</v>
      </c>
      <c r="BH37" s="240">
        <v>0.8125</v>
      </c>
      <c r="BI37" s="239"/>
      <c r="BJ37" s="248" t="s">
        <v>681</v>
      </c>
      <c r="BK37" s="241"/>
      <c r="BL37" s="181">
        <v>24</v>
      </c>
    </row>
    <row r="38" spans="1:64" x14ac:dyDescent="0.25">
      <c r="A38" s="239">
        <v>4</v>
      </c>
      <c r="B38" s="240">
        <v>0.85416666666666663</v>
      </c>
      <c r="C38" s="240">
        <v>0.83333333333333337</v>
      </c>
      <c r="D38" s="240"/>
      <c r="E38" s="240">
        <v>0.83333333333333337</v>
      </c>
      <c r="F38" s="240">
        <v>0.85416666666666663</v>
      </c>
      <c r="G38" s="239"/>
      <c r="H38" s="240">
        <v>0.85416666666666663</v>
      </c>
      <c r="I38" s="240">
        <v>0.83333333333333337</v>
      </c>
      <c r="J38" s="240">
        <v>0.85416666666666663</v>
      </c>
      <c r="K38" s="240">
        <v>0.83333333333333337</v>
      </c>
      <c r="L38" s="240"/>
      <c r="M38" s="240">
        <v>0.83333333333333337</v>
      </c>
      <c r="N38" s="240">
        <v>0.85416666666666663</v>
      </c>
      <c r="O38" s="239"/>
      <c r="P38" s="240"/>
      <c r="Q38" s="240">
        <v>0.83333333333333337</v>
      </c>
      <c r="R38" s="240">
        <v>0.85416666666666663</v>
      </c>
      <c r="S38" s="239"/>
      <c r="T38" s="240"/>
      <c r="U38" s="240">
        <v>0.83333333333333337</v>
      </c>
      <c r="V38" s="240">
        <v>0.85416666666666663</v>
      </c>
      <c r="W38" s="239"/>
      <c r="X38" s="240"/>
      <c r="Y38" s="240">
        <v>0.83333333333333337</v>
      </c>
      <c r="Z38" s="240">
        <v>0.85416666666666663</v>
      </c>
      <c r="AA38" s="239"/>
      <c r="AB38" s="240"/>
      <c r="AC38" s="240">
        <v>0.83333333333333337</v>
      </c>
      <c r="AD38" s="240">
        <v>0.85416666666666663</v>
      </c>
      <c r="AE38" s="239"/>
      <c r="AF38" s="240"/>
      <c r="AG38" s="240">
        <v>0.83333333333333337</v>
      </c>
      <c r="AH38" s="240">
        <v>0.85416666666666663</v>
      </c>
      <c r="AI38" s="239"/>
      <c r="AJ38" s="240"/>
      <c r="AK38" s="240">
        <v>0.83333333333333337</v>
      </c>
      <c r="AL38" s="240">
        <v>0.85416666666666663</v>
      </c>
      <c r="AM38" s="239"/>
      <c r="AN38" s="240"/>
      <c r="AO38" s="240">
        <v>0.83333333333333337</v>
      </c>
      <c r="AP38" s="240">
        <v>0.85416666666666663</v>
      </c>
      <c r="AQ38" s="239"/>
      <c r="AR38" s="240"/>
      <c r="AS38" s="240">
        <v>0.83333333333333337</v>
      </c>
      <c r="AT38" s="240">
        <v>0.85416666666666663</v>
      </c>
      <c r="AU38" s="239"/>
      <c r="AV38" s="240"/>
      <c r="AW38" s="240">
        <v>0.83333333333333337</v>
      </c>
      <c r="AX38" s="240">
        <v>0.85416666666666663</v>
      </c>
      <c r="AY38" s="240">
        <v>0.83333333333333337</v>
      </c>
      <c r="AZ38" s="240">
        <v>0.85416666666666663</v>
      </c>
      <c r="BA38" s="239"/>
      <c r="BB38" s="240">
        <v>0.85416666666666663</v>
      </c>
      <c r="BC38" s="240">
        <v>0.83333333333333337</v>
      </c>
      <c r="BD38" s="240"/>
      <c r="BE38" s="240">
        <v>0.83333333333333337</v>
      </c>
      <c r="BF38" s="240">
        <v>0.85416666666666663</v>
      </c>
      <c r="BG38" s="239"/>
      <c r="BH38" s="240">
        <v>0.85416666666666663</v>
      </c>
      <c r="BI38" s="240">
        <v>0.83333333333333337</v>
      </c>
      <c r="BJ38" s="136" t="s">
        <v>796</v>
      </c>
      <c r="BK38" s="139"/>
      <c r="BL38" s="136">
        <v>18</v>
      </c>
    </row>
    <row r="39" spans="1:64" s="237" customFormat="1" x14ac:dyDescent="0.25">
      <c r="A39" s="242"/>
      <c r="B39" s="243"/>
      <c r="C39" s="242"/>
      <c r="D39" s="243"/>
      <c r="E39" s="243"/>
      <c r="F39" s="242"/>
      <c r="G39" s="243"/>
      <c r="H39" s="242"/>
      <c r="I39" s="242"/>
      <c r="J39" s="242"/>
      <c r="K39" s="242"/>
      <c r="L39" s="243"/>
      <c r="M39" s="242"/>
      <c r="N39" s="242"/>
      <c r="O39" s="243"/>
      <c r="P39" s="243"/>
      <c r="Q39" s="242"/>
      <c r="R39" s="242"/>
      <c r="S39" s="243"/>
      <c r="T39" s="243"/>
      <c r="U39" s="242"/>
      <c r="V39" s="242"/>
      <c r="W39" s="243"/>
      <c r="X39" s="243"/>
      <c r="Y39" s="242"/>
      <c r="Z39" s="242"/>
      <c r="AA39" s="243"/>
      <c r="AB39" s="243"/>
      <c r="AC39" s="242"/>
      <c r="AD39" s="242"/>
      <c r="AE39" s="243"/>
      <c r="AF39" s="243"/>
      <c r="AG39" s="242"/>
      <c r="AH39" s="242"/>
      <c r="AI39" s="243"/>
      <c r="AJ39" s="243"/>
      <c r="AK39" s="242"/>
      <c r="AL39" s="242"/>
      <c r="AM39" s="243"/>
      <c r="AN39" s="243"/>
      <c r="AO39" s="242"/>
      <c r="AP39" s="242"/>
      <c r="AQ39" s="243"/>
      <c r="AR39" s="243"/>
      <c r="AS39" s="242"/>
      <c r="AT39" s="242"/>
      <c r="AU39" s="243"/>
      <c r="AV39" s="243"/>
      <c r="AW39" s="242"/>
      <c r="AX39" s="242"/>
      <c r="AY39" s="242"/>
      <c r="AZ39" s="242"/>
      <c r="BA39" s="242"/>
      <c r="BB39" s="242"/>
      <c r="BC39" s="242"/>
      <c r="BD39" s="243"/>
      <c r="BE39" s="242"/>
      <c r="BF39" s="242"/>
      <c r="BG39" s="243"/>
      <c r="BH39" s="242"/>
      <c r="BI39" s="242"/>
      <c r="BJ39" s="244"/>
      <c r="BK39" s="245"/>
      <c r="BL39" s="246"/>
    </row>
    <row r="40" spans="1:64" x14ac:dyDescent="0.25">
      <c r="A40" s="64"/>
      <c r="B40" s="198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</row>
    <row r="41" spans="1:64" x14ac:dyDescent="0.25">
      <c r="BJ41" s="62" t="s">
        <v>695</v>
      </c>
      <c r="BK41" s="179"/>
      <c r="BL41" s="61">
        <f>SUM(BL27:BL40)</f>
        <v>76</v>
      </c>
    </row>
    <row r="42" spans="1:64" ht="16.5" x14ac:dyDescent="0.25">
      <c r="A42" s="67" t="str">
        <f>"- Tên tuyến:"&amp;VLOOKUP(D44,Quyhoach!$B$8:$J$257,2,0)&amp;"-"&amp;VLOOKUP(D44,Quyhoach!$B$8:$J$257,3,0)</f>
        <v>- Tên tuyến:Quảng Bình-Hà Nội</v>
      </c>
    </row>
    <row r="43" spans="1:64" ht="16.5" x14ac:dyDescent="0.25">
      <c r="A43" s="68" t="str">
        <f>"- Bến xe đi:"&amp;VLOOKUP(D44,Quyhoach!$B$8:$J$257,4,0)&amp;";                 Bến xe đến: "&amp;VLOOKUP(D44,Quyhoach!$B$8:$J$257,5,0)</f>
        <v>- Bến xe đi:Quy Đạt;                 Bến xe đến: Nước Ngầm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</row>
    <row r="44" spans="1:64" ht="16.5" x14ac:dyDescent="0.25">
      <c r="A44" s="67" t="s">
        <v>677</v>
      </c>
      <c r="D44" s="6" t="s">
        <v>33</v>
      </c>
    </row>
    <row r="45" spans="1:64" ht="16.5" x14ac:dyDescent="0.25">
      <c r="A45" s="67" t="str">
        <f>"- Hành trình tuyến:"&amp;VLOOKUP(D44,Quyhoach!$B$8:$J$257,6,0)</f>
        <v>- Hành trình tuyến:BX Quy Đạt-Đường HCM-QLIA-BX Nước Ngầm</v>
      </c>
    </row>
    <row r="46" spans="1:64" ht="16.5" x14ac:dyDescent="0.25">
      <c r="A46" s="67" t="str">
        <f>"- Cự ly tuyến:"&amp;VLOOKUP(D44,Quyhoach!$B$8:$J$257,7,0)&amp;"km"</f>
        <v>- Cự ly tuyến:450km</v>
      </c>
    </row>
    <row r="47" spans="1:64" ht="16.5" x14ac:dyDescent="0.25">
      <c r="A47" s="67" t="str">
        <f>"- Tổng số chuyến xe/ngày/tháng: "&amp;VLOOKUP(D44,Quyhoach!$B$8:$J$257,8,0)</f>
        <v>- Tổng số chuyến xe/ngày/tháng: 60</v>
      </c>
    </row>
    <row r="48" spans="1:64" ht="18.75" x14ac:dyDescent="0.25">
      <c r="A48" s="70"/>
    </row>
    <row r="49" spans="1:64" x14ac:dyDescent="0.25">
      <c r="A49" s="301" t="s">
        <v>637</v>
      </c>
      <c r="B49" s="71" t="s">
        <v>638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</row>
    <row r="50" spans="1:64" ht="15.75" customHeight="1" x14ac:dyDescent="0.25">
      <c r="A50" s="302"/>
      <c r="B50" s="300" t="s">
        <v>639</v>
      </c>
      <c r="C50" s="300"/>
      <c r="D50" s="300" t="s">
        <v>640</v>
      </c>
      <c r="E50" s="300"/>
      <c r="F50" s="300" t="s">
        <v>641</v>
      </c>
      <c r="G50" s="300"/>
      <c r="H50" s="300" t="s">
        <v>642</v>
      </c>
      <c r="I50" s="300"/>
      <c r="J50" s="300" t="s">
        <v>651</v>
      </c>
      <c r="K50" s="300"/>
      <c r="L50" s="300" t="s">
        <v>652</v>
      </c>
      <c r="M50" s="300"/>
      <c r="N50" s="300" t="s">
        <v>653</v>
      </c>
      <c r="O50" s="300"/>
      <c r="P50" s="300" t="s">
        <v>654</v>
      </c>
      <c r="Q50" s="300"/>
      <c r="R50" s="300" t="s">
        <v>655</v>
      </c>
      <c r="S50" s="300"/>
      <c r="T50" s="300" t="s">
        <v>656</v>
      </c>
      <c r="U50" s="300"/>
      <c r="V50" s="300" t="s">
        <v>657</v>
      </c>
      <c r="W50" s="300"/>
      <c r="X50" s="300" t="s">
        <v>658</v>
      </c>
      <c r="Y50" s="300"/>
      <c r="Z50" s="300" t="s">
        <v>659</v>
      </c>
      <c r="AA50" s="300"/>
      <c r="AB50" s="300" t="s">
        <v>660</v>
      </c>
      <c r="AC50" s="300"/>
      <c r="AD50" s="300" t="s">
        <v>661</v>
      </c>
      <c r="AE50" s="300"/>
      <c r="AF50" s="300" t="s">
        <v>662</v>
      </c>
      <c r="AG50" s="300"/>
      <c r="AH50" s="300" t="s">
        <v>663</v>
      </c>
      <c r="AI50" s="300"/>
      <c r="AJ50" s="300" t="s">
        <v>664</v>
      </c>
      <c r="AK50" s="300"/>
      <c r="AL50" s="300" t="s">
        <v>665</v>
      </c>
      <c r="AM50" s="300"/>
      <c r="AN50" s="300" t="s">
        <v>666</v>
      </c>
      <c r="AO50" s="300"/>
      <c r="AP50" s="300" t="s">
        <v>667</v>
      </c>
      <c r="AQ50" s="300"/>
      <c r="AR50" s="300" t="s">
        <v>668</v>
      </c>
      <c r="AS50" s="300"/>
      <c r="AT50" s="300" t="s">
        <v>669</v>
      </c>
      <c r="AU50" s="300"/>
      <c r="AV50" s="300" t="s">
        <v>670</v>
      </c>
      <c r="AW50" s="300"/>
      <c r="AX50" s="300" t="s">
        <v>671</v>
      </c>
      <c r="AY50" s="300"/>
      <c r="AZ50" s="300" t="s">
        <v>672</v>
      </c>
      <c r="BA50" s="300"/>
      <c r="BB50" s="300" t="s">
        <v>673</v>
      </c>
      <c r="BC50" s="300"/>
      <c r="BD50" s="300" t="s">
        <v>674</v>
      </c>
      <c r="BE50" s="300"/>
      <c r="BF50" s="300" t="s">
        <v>675</v>
      </c>
      <c r="BG50" s="300"/>
      <c r="BH50" s="300" t="s">
        <v>676</v>
      </c>
      <c r="BI50" s="300"/>
    </row>
    <row r="51" spans="1:64" ht="28.5" x14ac:dyDescent="0.25">
      <c r="A51" s="303"/>
      <c r="B51" s="102" t="s">
        <v>650</v>
      </c>
      <c r="C51" s="102" t="s">
        <v>644</v>
      </c>
      <c r="D51" s="102" t="s">
        <v>650</v>
      </c>
      <c r="E51" s="102" t="s">
        <v>644</v>
      </c>
      <c r="F51" s="102" t="s">
        <v>650</v>
      </c>
      <c r="G51" s="102" t="s">
        <v>644</v>
      </c>
      <c r="H51" s="102" t="s">
        <v>650</v>
      </c>
      <c r="I51" s="102" t="s">
        <v>644</v>
      </c>
      <c r="J51" s="102" t="s">
        <v>650</v>
      </c>
      <c r="K51" s="102" t="s">
        <v>644</v>
      </c>
      <c r="L51" s="102" t="s">
        <v>650</v>
      </c>
      <c r="M51" s="102" t="s">
        <v>644</v>
      </c>
      <c r="N51" s="102" t="s">
        <v>650</v>
      </c>
      <c r="O51" s="102" t="s">
        <v>644</v>
      </c>
      <c r="P51" s="102" t="s">
        <v>650</v>
      </c>
      <c r="Q51" s="102" t="s">
        <v>644</v>
      </c>
      <c r="R51" s="102" t="s">
        <v>650</v>
      </c>
      <c r="S51" s="102" t="s">
        <v>644</v>
      </c>
      <c r="T51" s="102" t="s">
        <v>650</v>
      </c>
      <c r="U51" s="102" t="s">
        <v>644</v>
      </c>
      <c r="V51" s="102" t="s">
        <v>650</v>
      </c>
      <c r="W51" s="102" t="s">
        <v>644</v>
      </c>
      <c r="X51" s="102" t="s">
        <v>650</v>
      </c>
      <c r="Y51" s="102" t="s">
        <v>644</v>
      </c>
      <c r="Z51" s="102" t="s">
        <v>650</v>
      </c>
      <c r="AA51" s="102" t="s">
        <v>644</v>
      </c>
      <c r="AB51" s="102" t="s">
        <v>650</v>
      </c>
      <c r="AC51" s="102" t="s">
        <v>644</v>
      </c>
      <c r="AD51" s="102" t="s">
        <v>650</v>
      </c>
      <c r="AE51" s="102" t="s">
        <v>644</v>
      </c>
      <c r="AF51" s="102" t="s">
        <v>650</v>
      </c>
      <c r="AG51" s="102" t="s">
        <v>644</v>
      </c>
      <c r="AH51" s="102" t="s">
        <v>650</v>
      </c>
      <c r="AI51" s="102" t="s">
        <v>644</v>
      </c>
      <c r="AJ51" s="102" t="s">
        <v>650</v>
      </c>
      <c r="AK51" s="102" t="s">
        <v>644</v>
      </c>
      <c r="AL51" s="102" t="s">
        <v>650</v>
      </c>
      <c r="AM51" s="102" t="s">
        <v>644</v>
      </c>
      <c r="AN51" s="102" t="s">
        <v>650</v>
      </c>
      <c r="AO51" s="102" t="s">
        <v>644</v>
      </c>
      <c r="AP51" s="102" t="s">
        <v>650</v>
      </c>
      <c r="AQ51" s="102" t="s">
        <v>644</v>
      </c>
      <c r="AR51" s="102" t="s">
        <v>650</v>
      </c>
      <c r="AS51" s="102" t="s">
        <v>644</v>
      </c>
      <c r="AT51" s="102" t="s">
        <v>650</v>
      </c>
      <c r="AU51" s="102" t="s">
        <v>644</v>
      </c>
      <c r="AV51" s="102" t="s">
        <v>650</v>
      </c>
      <c r="AW51" s="102" t="s">
        <v>644</v>
      </c>
      <c r="AX51" s="102" t="s">
        <v>650</v>
      </c>
      <c r="AY51" s="102" t="s">
        <v>644</v>
      </c>
      <c r="AZ51" s="102" t="s">
        <v>650</v>
      </c>
      <c r="BA51" s="102" t="s">
        <v>644</v>
      </c>
      <c r="BB51" s="102" t="s">
        <v>650</v>
      </c>
      <c r="BC51" s="102" t="s">
        <v>644</v>
      </c>
      <c r="BD51" s="102" t="s">
        <v>650</v>
      </c>
      <c r="BE51" s="102" t="s">
        <v>644</v>
      </c>
      <c r="BF51" s="102" t="s">
        <v>650</v>
      </c>
      <c r="BG51" s="102" t="s">
        <v>644</v>
      </c>
      <c r="BH51" s="102" t="s">
        <v>650</v>
      </c>
      <c r="BI51" s="102" t="s">
        <v>644</v>
      </c>
      <c r="BJ51" s="102" t="s">
        <v>682</v>
      </c>
      <c r="BK51" s="177" t="s">
        <v>683</v>
      </c>
      <c r="BL51" s="102" t="s">
        <v>684</v>
      </c>
    </row>
    <row r="52" spans="1:64" x14ac:dyDescent="0.25">
      <c r="A52" s="61">
        <v>1</v>
      </c>
      <c r="B52" s="132"/>
      <c r="C52" s="128">
        <v>0.79166666666666663</v>
      </c>
      <c r="D52" s="128">
        <v>0.78125</v>
      </c>
      <c r="E52" s="127"/>
      <c r="F52" s="128">
        <v>0.78125</v>
      </c>
      <c r="G52" s="128">
        <v>0.79166666666666663</v>
      </c>
      <c r="H52" s="127"/>
      <c r="I52" s="128">
        <v>0.79166666666666663</v>
      </c>
      <c r="J52" s="128">
        <v>0.78125</v>
      </c>
      <c r="K52" s="127"/>
      <c r="L52" s="128">
        <v>0.78125</v>
      </c>
      <c r="M52" s="128">
        <v>0.79166666666666663</v>
      </c>
      <c r="N52" s="128">
        <v>0.78125</v>
      </c>
      <c r="O52" s="128">
        <v>0.79166666666666663</v>
      </c>
      <c r="P52" s="128">
        <v>0.78125</v>
      </c>
      <c r="Q52" s="128">
        <v>0.79166666666666663</v>
      </c>
      <c r="R52" s="128">
        <v>0.78125</v>
      </c>
      <c r="S52" s="128">
        <v>0.79166666666666663</v>
      </c>
      <c r="T52" s="128">
        <v>0.78125</v>
      </c>
      <c r="U52" s="128">
        <v>0.79166666666666663</v>
      </c>
      <c r="V52" s="128">
        <v>0.78125</v>
      </c>
      <c r="W52" s="128">
        <v>0.79166666666666663</v>
      </c>
      <c r="X52" s="128">
        <v>0.78125</v>
      </c>
      <c r="Y52" s="128">
        <v>0.79166666666666663</v>
      </c>
      <c r="Z52" s="127"/>
      <c r="AA52" s="128">
        <v>0.79166666666666663</v>
      </c>
      <c r="AB52" s="128">
        <v>0.78125</v>
      </c>
      <c r="AC52" s="127"/>
      <c r="AD52" s="128">
        <v>0.78125</v>
      </c>
      <c r="AE52" s="128">
        <v>0.79166666666666663</v>
      </c>
      <c r="AF52" s="128">
        <v>0.78125</v>
      </c>
      <c r="AG52" s="128">
        <v>0.79166666666666663</v>
      </c>
      <c r="AH52" s="127"/>
      <c r="AI52" s="128">
        <v>0.79166666666666663</v>
      </c>
      <c r="AJ52" s="128">
        <v>0.78125</v>
      </c>
      <c r="AK52" s="127"/>
      <c r="AL52" s="128">
        <v>0.78125</v>
      </c>
      <c r="AM52" s="128">
        <v>0.79166666666666663</v>
      </c>
      <c r="AN52" s="128">
        <v>0.78125</v>
      </c>
      <c r="AO52" s="128">
        <v>0.79166666666666663</v>
      </c>
      <c r="AP52" s="128">
        <v>0.78125</v>
      </c>
      <c r="AQ52" s="128">
        <v>0.79166666666666663</v>
      </c>
      <c r="AR52" s="128">
        <v>0.78125</v>
      </c>
      <c r="AS52" s="128">
        <v>0.79166666666666663</v>
      </c>
      <c r="AT52" s="127"/>
      <c r="AU52" s="128">
        <v>0.79166666666666663</v>
      </c>
      <c r="AV52" s="128">
        <v>0.78125</v>
      </c>
      <c r="AW52" s="132"/>
      <c r="AX52" s="128">
        <v>0.78125</v>
      </c>
      <c r="AY52" s="128">
        <v>0.79166666666666663</v>
      </c>
      <c r="AZ52" s="128">
        <v>0.78125</v>
      </c>
      <c r="BA52" s="128">
        <v>0.79166666666666663</v>
      </c>
      <c r="BB52" s="128">
        <v>0.78125</v>
      </c>
      <c r="BC52" s="128">
        <v>0.79166666666666663</v>
      </c>
      <c r="BD52" s="128">
        <v>0.78125</v>
      </c>
      <c r="BE52" s="128">
        <v>0.79166666666666663</v>
      </c>
      <c r="BF52" s="127"/>
      <c r="BG52" s="128">
        <v>0.79166666666666663</v>
      </c>
      <c r="BH52" s="128">
        <v>0.78125</v>
      </c>
      <c r="BI52" s="127"/>
      <c r="BJ52" s="128" t="s">
        <v>681</v>
      </c>
      <c r="BK52" s="190">
        <v>1052</v>
      </c>
      <c r="BL52" s="127">
        <v>24</v>
      </c>
    </row>
    <row r="53" spans="1:64" x14ac:dyDescent="0.25">
      <c r="A53" s="57">
        <v>2</v>
      </c>
      <c r="B53" s="132"/>
      <c r="C53" s="131">
        <v>0.5</v>
      </c>
      <c r="D53" s="131">
        <v>0.80208333333333337</v>
      </c>
      <c r="E53" s="130"/>
      <c r="F53" s="130"/>
      <c r="G53" s="131">
        <v>0.5</v>
      </c>
      <c r="H53" s="131">
        <v>0.80208333333333337</v>
      </c>
      <c r="I53" s="130"/>
      <c r="J53" s="132"/>
      <c r="K53" s="131">
        <v>0.5</v>
      </c>
      <c r="L53" s="131">
        <v>0.80208333333333337</v>
      </c>
      <c r="M53" s="130"/>
      <c r="N53" s="130"/>
      <c r="O53" s="131">
        <v>0.5</v>
      </c>
      <c r="P53" s="131">
        <v>0.80208333333333337</v>
      </c>
      <c r="Q53" s="130"/>
      <c r="R53" s="130"/>
      <c r="S53" s="130"/>
      <c r="T53" s="131">
        <v>0.80208333333333337</v>
      </c>
      <c r="U53" s="130"/>
      <c r="V53" s="130"/>
      <c r="W53" s="131">
        <v>0.5</v>
      </c>
      <c r="X53" s="131">
        <v>0.80208333333333337</v>
      </c>
      <c r="Y53" s="130"/>
      <c r="Z53" s="130"/>
      <c r="AA53" s="131">
        <v>0.5</v>
      </c>
      <c r="AB53" s="131">
        <v>0.80208333333333337</v>
      </c>
      <c r="AC53" s="130"/>
      <c r="AD53" s="130"/>
      <c r="AE53" s="130"/>
      <c r="AF53" s="131">
        <v>0.80208333333333337</v>
      </c>
      <c r="AG53" s="130"/>
      <c r="AH53" s="130"/>
      <c r="AI53" s="131">
        <v>0.5</v>
      </c>
      <c r="AJ53" s="131">
        <v>0.80208333333333337</v>
      </c>
      <c r="AK53" s="130"/>
      <c r="AL53" s="130"/>
      <c r="AM53" s="131">
        <v>0.5</v>
      </c>
      <c r="AN53" s="131">
        <v>0.80208333333333337</v>
      </c>
      <c r="AO53" s="130"/>
      <c r="AP53" s="130"/>
      <c r="AQ53" s="131">
        <v>0.5</v>
      </c>
      <c r="AR53" s="131">
        <v>0.80208333333333337</v>
      </c>
      <c r="AS53" s="130"/>
      <c r="AT53" s="130"/>
      <c r="AU53" s="130"/>
      <c r="AV53" s="131">
        <v>0.80208333333333337</v>
      </c>
      <c r="AW53" s="130"/>
      <c r="AX53" s="130"/>
      <c r="AY53" s="131">
        <v>0.5</v>
      </c>
      <c r="AZ53" s="131">
        <v>0.80208333333333337</v>
      </c>
      <c r="BA53" s="130"/>
      <c r="BB53" s="130"/>
      <c r="BC53" s="131">
        <v>0.5</v>
      </c>
      <c r="BD53" s="131"/>
      <c r="BE53" s="130"/>
      <c r="BF53" s="130"/>
      <c r="BG53" s="130"/>
      <c r="BH53" s="131">
        <v>0.80208333333333337</v>
      </c>
      <c r="BI53" s="130"/>
      <c r="BJ53" s="130" t="s">
        <v>681</v>
      </c>
      <c r="BK53" s="192">
        <v>1052</v>
      </c>
      <c r="BL53" s="130">
        <v>12</v>
      </c>
    </row>
    <row r="54" spans="1:64" x14ac:dyDescent="0.25">
      <c r="A54" s="57">
        <v>3</v>
      </c>
      <c r="B54" s="58">
        <v>0.83333333333333337</v>
      </c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</row>
    <row r="55" spans="1:64" x14ac:dyDescent="0.25">
      <c r="A55" s="57" t="s">
        <v>645</v>
      </c>
      <c r="B55" s="5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</row>
    <row r="56" spans="1:64" x14ac:dyDescent="0.2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</row>
    <row r="57" spans="1:64" x14ac:dyDescent="0.25">
      <c r="BJ57" s="62" t="s">
        <v>695</v>
      </c>
      <c r="BK57" s="179"/>
      <c r="BL57" s="61">
        <f>SUM(BL44:BL56)</f>
        <v>36</v>
      </c>
    </row>
    <row r="58" spans="1:64" ht="16.5" x14ac:dyDescent="0.25">
      <c r="A58" s="67" t="str">
        <f>"- Tên tuyến:"&amp;VLOOKUP(D60,Quyhoach!$B$8:$J$257,2,0)&amp;"-"&amp;VLOOKUP(D60,Quyhoach!$B$8:$J$257,3,0)</f>
        <v>- Tên tuyến:Quảng Bình-Hà Nội</v>
      </c>
      <c r="M58" s="237"/>
      <c r="N58" s="237"/>
      <c r="O58" s="237"/>
      <c r="P58" s="237"/>
      <c r="Q58" s="237"/>
      <c r="R58" s="237"/>
      <c r="S58" s="237"/>
      <c r="T58" s="237"/>
      <c r="U58" s="237"/>
      <c r="V58" s="237"/>
      <c r="W58" s="237"/>
      <c r="X58" s="237"/>
      <c r="Y58" s="237"/>
      <c r="Z58" s="237"/>
      <c r="AA58" s="237"/>
      <c r="AB58" s="237"/>
      <c r="AC58" s="237"/>
      <c r="AD58" s="237"/>
    </row>
    <row r="59" spans="1:64" ht="16.5" x14ac:dyDescent="0.25">
      <c r="A59" s="68" t="str">
        <f>"- Bến xe đi:"&amp;VLOOKUP(D60,Quyhoach!$B$8:$J$257,4,0)&amp;";                 Bến xe đến: "&amp;VLOOKUP(D60,Quyhoach!$B$8:$J$257,5,0)</f>
        <v>- Bến xe đi:Đồng Hới;                 Bến xe đến: Yên Nghĩa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</row>
    <row r="60" spans="1:64" ht="16.5" x14ac:dyDescent="0.25">
      <c r="A60" s="67" t="s">
        <v>677</v>
      </c>
      <c r="D60" s="6" t="s">
        <v>37</v>
      </c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37"/>
      <c r="Y60" s="237"/>
      <c r="Z60" s="237"/>
      <c r="AA60" s="237"/>
      <c r="AB60" s="237"/>
      <c r="AC60" s="237"/>
      <c r="AD60" s="237"/>
    </row>
    <row r="61" spans="1:64" ht="16.5" x14ac:dyDescent="0.25">
      <c r="A61" s="67" t="str">
        <f>"- Hành trình tuyến:"&amp;VLOOKUP(D60,Quyhoach!$B$8:$J$257,6,0)</f>
        <v>- Hành trình tuyến:BX Đồng Hới-QLIA-BX Yên Nghĩa</v>
      </c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37"/>
      <c r="Y61" s="237"/>
      <c r="Z61" s="237"/>
      <c r="AA61" s="237"/>
      <c r="AB61" s="237"/>
      <c r="AC61" s="237"/>
      <c r="AD61" s="237"/>
    </row>
    <row r="62" spans="1:64" ht="16.5" x14ac:dyDescent="0.25">
      <c r="A62" s="67" t="str">
        <f>"- Cự ly tuyến:"&amp;VLOOKUP(D60,Quyhoach!$B$8:$J$257,7,0)&amp;"km"</f>
        <v>- Cự ly tuyến:500km</v>
      </c>
    </row>
    <row r="63" spans="1:64" ht="16.5" x14ac:dyDescent="0.25">
      <c r="A63" s="67" t="str">
        <f>"- Tổng số chuyến xe/ngày/tháng: "&amp;VLOOKUP(D60,Quyhoach!$B$8:$J$257,8,0)</f>
        <v>- Tổng số chuyến xe/ngày/tháng: 90</v>
      </c>
    </row>
    <row r="64" spans="1:64" ht="18.75" x14ac:dyDescent="0.25">
      <c r="A64" s="70"/>
    </row>
    <row r="65" spans="1:64" x14ac:dyDescent="0.25">
      <c r="A65" s="301" t="s">
        <v>637</v>
      </c>
      <c r="B65" s="71" t="s">
        <v>638</v>
      </c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</row>
    <row r="66" spans="1:64" ht="15.75" customHeight="1" x14ac:dyDescent="0.25">
      <c r="A66" s="302"/>
      <c r="B66" s="300" t="s">
        <v>639</v>
      </c>
      <c r="C66" s="300"/>
      <c r="D66" s="300" t="s">
        <v>640</v>
      </c>
      <c r="E66" s="300"/>
      <c r="F66" s="300" t="s">
        <v>641</v>
      </c>
      <c r="G66" s="300"/>
      <c r="H66" s="300" t="s">
        <v>642</v>
      </c>
      <c r="I66" s="300"/>
      <c r="J66" s="300" t="s">
        <v>651</v>
      </c>
      <c r="K66" s="300"/>
      <c r="L66" s="300" t="s">
        <v>652</v>
      </c>
      <c r="M66" s="300"/>
      <c r="N66" s="300" t="s">
        <v>653</v>
      </c>
      <c r="O66" s="300"/>
      <c r="P66" s="300" t="s">
        <v>654</v>
      </c>
      <c r="Q66" s="300"/>
      <c r="R66" s="300" t="s">
        <v>655</v>
      </c>
      <c r="S66" s="300"/>
      <c r="T66" s="300" t="s">
        <v>656</v>
      </c>
      <c r="U66" s="300"/>
      <c r="V66" s="300" t="s">
        <v>657</v>
      </c>
      <c r="W66" s="300"/>
      <c r="X66" s="300" t="s">
        <v>658</v>
      </c>
      <c r="Y66" s="300"/>
      <c r="Z66" s="300" t="s">
        <v>659</v>
      </c>
      <c r="AA66" s="300"/>
      <c r="AB66" s="300" t="s">
        <v>660</v>
      </c>
      <c r="AC66" s="300"/>
      <c r="AD66" s="300" t="s">
        <v>661</v>
      </c>
      <c r="AE66" s="300"/>
      <c r="AF66" s="300" t="s">
        <v>662</v>
      </c>
      <c r="AG66" s="300"/>
      <c r="AH66" s="300" t="s">
        <v>663</v>
      </c>
      <c r="AI66" s="300"/>
      <c r="AJ66" s="300" t="s">
        <v>664</v>
      </c>
      <c r="AK66" s="300"/>
      <c r="AL66" s="300" t="s">
        <v>665</v>
      </c>
      <c r="AM66" s="300"/>
      <c r="AN66" s="300" t="s">
        <v>666</v>
      </c>
      <c r="AO66" s="300"/>
      <c r="AP66" s="300" t="s">
        <v>667</v>
      </c>
      <c r="AQ66" s="300"/>
      <c r="AR66" s="300" t="s">
        <v>668</v>
      </c>
      <c r="AS66" s="300"/>
      <c r="AT66" s="300" t="s">
        <v>669</v>
      </c>
      <c r="AU66" s="300"/>
      <c r="AV66" s="300" t="s">
        <v>670</v>
      </c>
      <c r="AW66" s="300"/>
      <c r="AX66" s="300" t="s">
        <v>671</v>
      </c>
      <c r="AY66" s="300"/>
      <c r="AZ66" s="300" t="s">
        <v>672</v>
      </c>
      <c r="BA66" s="300"/>
      <c r="BB66" s="300" t="s">
        <v>673</v>
      </c>
      <c r="BC66" s="300"/>
      <c r="BD66" s="300" t="s">
        <v>674</v>
      </c>
      <c r="BE66" s="300"/>
      <c r="BF66" s="300" t="s">
        <v>675</v>
      </c>
      <c r="BG66" s="300"/>
      <c r="BH66" s="300" t="s">
        <v>676</v>
      </c>
      <c r="BI66" s="300"/>
    </row>
    <row r="67" spans="1:64" ht="28.5" x14ac:dyDescent="0.25">
      <c r="A67" s="303"/>
      <c r="B67" s="102" t="s">
        <v>650</v>
      </c>
      <c r="C67" s="102" t="s">
        <v>644</v>
      </c>
      <c r="D67" s="102" t="s">
        <v>650</v>
      </c>
      <c r="E67" s="102" t="s">
        <v>644</v>
      </c>
      <c r="F67" s="102" t="s">
        <v>650</v>
      </c>
      <c r="G67" s="102" t="s">
        <v>644</v>
      </c>
      <c r="H67" s="102" t="s">
        <v>650</v>
      </c>
      <c r="I67" s="102" t="s">
        <v>644</v>
      </c>
      <c r="J67" s="102" t="s">
        <v>650</v>
      </c>
      <c r="K67" s="102" t="s">
        <v>644</v>
      </c>
      <c r="L67" s="102" t="s">
        <v>650</v>
      </c>
      <c r="M67" s="102" t="s">
        <v>644</v>
      </c>
      <c r="N67" s="102" t="s">
        <v>650</v>
      </c>
      <c r="O67" s="102" t="s">
        <v>644</v>
      </c>
      <c r="P67" s="102" t="s">
        <v>650</v>
      </c>
      <c r="Q67" s="102" t="s">
        <v>644</v>
      </c>
      <c r="R67" s="102" t="s">
        <v>650</v>
      </c>
      <c r="S67" s="102" t="s">
        <v>644</v>
      </c>
      <c r="T67" s="102" t="s">
        <v>650</v>
      </c>
      <c r="U67" s="102" t="s">
        <v>644</v>
      </c>
      <c r="V67" s="102" t="s">
        <v>650</v>
      </c>
      <c r="W67" s="102" t="s">
        <v>644</v>
      </c>
      <c r="X67" s="102" t="s">
        <v>650</v>
      </c>
      <c r="Y67" s="102" t="s">
        <v>644</v>
      </c>
      <c r="Z67" s="102" t="s">
        <v>650</v>
      </c>
      <c r="AA67" s="102" t="s">
        <v>644</v>
      </c>
      <c r="AB67" s="102" t="s">
        <v>650</v>
      </c>
      <c r="AC67" s="102" t="s">
        <v>644</v>
      </c>
      <c r="AD67" s="102" t="s">
        <v>650</v>
      </c>
      <c r="AE67" s="102" t="s">
        <v>644</v>
      </c>
      <c r="AF67" s="102" t="s">
        <v>650</v>
      </c>
      <c r="AG67" s="102" t="s">
        <v>644</v>
      </c>
      <c r="AH67" s="102" t="s">
        <v>650</v>
      </c>
      <c r="AI67" s="102" t="s">
        <v>644</v>
      </c>
      <c r="AJ67" s="102" t="s">
        <v>650</v>
      </c>
      <c r="AK67" s="102" t="s">
        <v>644</v>
      </c>
      <c r="AL67" s="102" t="s">
        <v>650</v>
      </c>
      <c r="AM67" s="102" t="s">
        <v>644</v>
      </c>
      <c r="AN67" s="102" t="s">
        <v>650</v>
      </c>
      <c r="AO67" s="102" t="s">
        <v>644</v>
      </c>
      <c r="AP67" s="102" t="s">
        <v>650</v>
      </c>
      <c r="AQ67" s="102" t="s">
        <v>644</v>
      </c>
      <c r="AR67" s="102" t="s">
        <v>650</v>
      </c>
      <c r="AS67" s="102" t="s">
        <v>644</v>
      </c>
      <c r="AT67" s="102" t="s">
        <v>650</v>
      </c>
      <c r="AU67" s="102" t="s">
        <v>644</v>
      </c>
      <c r="AV67" s="102" t="s">
        <v>650</v>
      </c>
      <c r="AW67" s="102" t="s">
        <v>644</v>
      </c>
      <c r="AX67" s="102" t="s">
        <v>650</v>
      </c>
      <c r="AY67" s="102" t="s">
        <v>644</v>
      </c>
      <c r="AZ67" s="102" t="s">
        <v>650</v>
      </c>
      <c r="BA67" s="102" t="s">
        <v>644</v>
      </c>
      <c r="BB67" s="102" t="s">
        <v>650</v>
      </c>
      <c r="BC67" s="102" t="s">
        <v>644</v>
      </c>
      <c r="BD67" s="102" t="s">
        <v>650</v>
      </c>
      <c r="BE67" s="102" t="s">
        <v>644</v>
      </c>
      <c r="BF67" s="102" t="s">
        <v>650</v>
      </c>
      <c r="BG67" s="102" t="s">
        <v>644</v>
      </c>
      <c r="BH67" s="102" t="s">
        <v>650</v>
      </c>
      <c r="BI67" s="102" t="s">
        <v>644</v>
      </c>
      <c r="BJ67" s="102" t="s">
        <v>682</v>
      </c>
      <c r="BK67" s="177" t="s">
        <v>683</v>
      </c>
      <c r="BL67" s="102" t="s">
        <v>684</v>
      </c>
    </row>
    <row r="68" spans="1:64" x14ac:dyDescent="0.25">
      <c r="A68" s="180"/>
      <c r="B68" s="200">
        <v>0.25</v>
      </c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0"/>
      <c r="AG68" s="180"/>
      <c r="AH68" s="180"/>
      <c r="AI68" s="180"/>
      <c r="AJ68" s="180"/>
      <c r="AK68" s="180"/>
      <c r="AL68" s="180"/>
      <c r="AM68" s="180"/>
      <c r="AN68" s="180"/>
      <c r="AO68" s="180"/>
      <c r="AP68" s="180"/>
      <c r="AQ68" s="180"/>
      <c r="AR68" s="180"/>
      <c r="AS68" s="180"/>
      <c r="AT68" s="180"/>
      <c r="AU68" s="180"/>
      <c r="AV68" s="180"/>
      <c r="AW68" s="180"/>
      <c r="AX68" s="180"/>
      <c r="AY68" s="180"/>
      <c r="AZ68" s="180"/>
      <c r="BA68" s="180"/>
      <c r="BB68" s="180"/>
      <c r="BC68" s="180"/>
      <c r="BD68" s="180"/>
      <c r="BE68" s="180"/>
      <c r="BF68" s="180"/>
      <c r="BG68" s="180"/>
      <c r="BH68" s="180"/>
      <c r="BI68" s="180"/>
      <c r="BJ68" s="180"/>
      <c r="BK68" s="199"/>
      <c r="BL68" s="180"/>
    </row>
    <row r="69" spans="1:64" x14ac:dyDescent="0.25">
      <c r="A69" s="61">
        <v>1</v>
      </c>
      <c r="B69" s="128">
        <v>0.77083333333333337</v>
      </c>
      <c r="C69" s="128">
        <v>0.77083333333333337</v>
      </c>
      <c r="D69" s="128">
        <v>0.77083333333333337</v>
      </c>
      <c r="E69" s="128">
        <v>0.77083333333333337</v>
      </c>
      <c r="F69" s="128">
        <v>0.77083333333333337</v>
      </c>
      <c r="G69" s="128">
        <v>0.77083333333333337</v>
      </c>
      <c r="H69" s="128">
        <v>0.77083333333333337</v>
      </c>
      <c r="I69" s="128">
        <v>0.77083333333333337</v>
      </c>
      <c r="J69" s="128">
        <v>0.77083333333333337</v>
      </c>
      <c r="K69" s="128">
        <v>0.77083333333333337</v>
      </c>
      <c r="L69" s="128">
        <v>0.77083333333333337</v>
      </c>
      <c r="M69" s="128">
        <v>0.77083333333333337</v>
      </c>
      <c r="N69" s="128">
        <v>0.77083333333333337</v>
      </c>
      <c r="O69" s="128">
        <v>0.77083333333333337</v>
      </c>
      <c r="P69" s="128">
        <v>0.77083333333333337</v>
      </c>
      <c r="Q69" s="128">
        <v>0.77083333333333337</v>
      </c>
      <c r="R69" s="128">
        <v>0.77083333333333337</v>
      </c>
      <c r="S69" s="128">
        <v>0.77083333333333337</v>
      </c>
      <c r="T69" s="128">
        <v>0.77083333333333337</v>
      </c>
      <c r="U69" s="128">
        <v>0.77083333333333337</v>
      </c>
      <c r="V69" s="128">
        <v>0.77083333333333337</v>
      </c>
      <c r="W69" s="128">
        <v>0.77083333333333337</v>
      </c>
      <c r="X69" s="128">
        <v>0.77083333333333337</v>
      </c>
      <c r="Y69" s="128">
        <v>0.77083333333333337</v>
      </c>
      <c r="Z69" s="128">
        <v>0.77083333333333337</v>
      </c>
      <c r="AA69" s="128">
        <v>0.77083333333333337</v>
      </c>
      <c r="AB69" s="128">
        <v>0.77083333333333337</v>
      </c>
      <c r="AC69" s="128">
        <v>0.77083333333333337</v>
      </c>
      <c r="AD69" s="128">
        <v>0.77083333333333337</v>
      </c>
      <c r="AE69" s="128">
        <v>0.77083333333333337</v>
      </c>
      <c r="AF69" s="128">
        <v>0.77083333333333337</v>
      </c>
      <c r="AG69" s="128">
        <v>0.77083333333333337</v>
      </c>
      <c r="AH69" s="128">
        <v>0.77083333333333337</v>
      </c>
      <c r="AI69" s="128">
        <v>0.77083333333333337</v>
      </c>
      <c r="AJ69" s="128">
        <v>0.77083333333333337</v>
      </c>
      <c r="AK69" s="128">
        <v>0.77083333333333337</v>
      </c>
      <c r="AL69" s="128">
        <v>0.77083333333333337</v>
      </c>
      <c r="AM69" s="128">
        <v>0.77083333333333337</v>
      </c>
      <c r="AN69" s="128">
        <v>0.77083333333333337</v>
      </c>
      <c r="AO69" s="128">
        <v>0.77083333333333337</v>
      </c>
      <c r="AP69" s="128">
        <v>0.77083333333333337</v>
      </c>
      <c r="AQ69" s="128">
        <v>0.77083333333333337</v>
      </c>
      <c r="AR69" s="128">
        <v>0.77083333333333337</v>
      </c>
      <c r="AS69" s="128">
        <v>0.77083333333333337</v>
      </c>
      <c r="AT69" s="128">
        <v>0.77083333333333337</v>
      </c>
      <c r="AU69" s="128">
        <v>0.77083333333333337</v>
      </c>
      <c r="AV69" s="128">
        <v>0.77083333333333337</v>
      </c>
      <c r="AW69" s="128">
        <v>0.77083333333333337</v>
      </c>
      <c r="AX69" s="128">
        <v>0.77083333333333337</v>
      </c>
      <c r="AY69" s="128">
        <v>0.77083333333333337</v>
      </c>
      <c r="AZ69" s="128">
        <v>0.77083333333333337</v>
      </c>
      <c r="BA69" s="128">
        <v>0.77083333333333337</v>
      </c>
      <c r="BB69" s="128"/>
      <c r="BC69" s="128"/>
      <c r="BD69" s="128"/>
      <c r="BE69" s="128"/>
      <c r="BF69" s="128"/>
      <c r="BG69" s="128"/>
      <c r="BH69" s="128"/>
      <c r="BI69" s="128"/>
      <c r="BJ69" s="128" t="s">
        <v>687</v>
      </c>
      <c r="BK69" s="190">
        <v>2219</v>
      </c>
      <c r="BL69" s="127">
        <v>26</v>
      </c>
    </row>
    <row r="70" spans="1:64" x14ac:dyDescent="0.25">
      <c r="A70" s="57">
        <v>2</v>
      </c>
      <c r="B70" s="58">
        <v>0.8125</v>
      </c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7"/>
      <c r="AG70" s="57"/>
      <c r="AH70" s="57"/>
      <c r="AI70" s="57"/>
      <c r="AJ70" s="57"/>
      <c r="AK70" s="57"/>
      <c r="AL70" s="57"/>
      <c r="AM70" s="57"/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7"/>
      <c r="BC70" s="57"/>
      <c r="BD70" s="57"/>
      <c r="BE70" s="57"/>
      <c r="BF70" s="57"/>
      <c r="BG70" s="57"/>
      <c r="BH70" s="57"/>
      <c r="BI70" s="57"/>
      <c r="BJ70" s="57"/>
      <c r="BK70" s="193"/>
      <c r="BL70" s="57"/>
    </row>
    <row r="71" spans="1:64" x14ac:dyDescent="0.25">
      <c r="A71" s="57">
        <v>3</v>
      </c>
      <c r="B71" s="58">
        <v>0.85416666666666663</v>
      </c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7"/>
      <c r="AG71" s="57"/>
      <c r="AH71" s="57"/>
      <c r="AI71" s="57"/>
      <c r="AJ71" s="57"/>
      <c r="AK71" s="57"/>
      <c r="AL71" s="57"/>
      <c r="AM71" s="57"/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7"/>
      <c r="BC71" s="57"/>
      <c r="BD71" s="57"/>
      <c r="BE71" s="57"/>
      <c r="BF71" s="57"/>
      <c r="BG71" s="57"/>
      <c r="BH71" s="57"/>
      <c r="BI71" s="57"/>
    </row>
    <row r="72" spans="1:64" x14ac:dyDescent="0.25">
      <c r="A72" s="57" t="s">
        <v>645</v>
      </c>
      <c r="B72" s="58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</row>
    <row r="73" spans="1:64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</row>
    <row r="74" spans="1:64" x14ac:dyDescent="0.25">
      <c r="BJ74" s="62" t="s">
        <v>695</v>
      </c>
      <c r="BK74" s="179"/>
      <c r="BL74" s="61">
        <f>SUM(BL60:BL73)</f>
        <v>26</v>
      </c>
    </row>
    <row r="77" spans="1:64" ht="16.5" x14ac:dyDescent="0.25">
      <c r="A77" s="67" t="str">
        <f>"- Tên tuyến:"&amp;VLOOKUP(D79,Quyhoach!$B$8:$J$257,2,0)&amp;"-"&amp;VLOOKUP(D79,Quyhoach!$B$8:$J$257,3,0)</f>
        <v>- Tên tuyến:Quảng Bình-Hà Nội</v>
      </c>
    </row>
    <row r="78" spans="1:64" ht="16.5" x14ac:dyDescent="0.25">
      <c r="A78" s="68" t="str">
        <f>"- Bến xe đi:"&amp;VLOOKUP(D79,Quyhoach!$B$8:$J$257,4,0)&amp;";                 Bến xe đến: "&amp;VLOOKUP(D79,Quyhoach!$B$8:$J$257,5,0)</f>
        <v>- Bến xe đi:Tiến Hoá;                 Bến xe đến: Nước Ngầm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</row>
    <row r="79" spans="1:64" ht="16.5" x14ac:dyDescent="0.25">
      <c r="A79" s="67" t="s">
        <v>677</v>
      </c>
      <c r="D79" s="6" t="s">
        <v>519</v>
      </c>
    </row>
    <row r="80" spans="1:64" ht="16.5" x14ac:dyDescent="0.25">
      <c r="A80" s="67" t="str">
        <f>"- Hành trình tuyến:"&amp;VLOOKUP(D79,Quyhoach!$B$8:$J$257,6,0)</f>
        <v>- Hành trình tuyến:BX Tiến Hoá - QL12 - QL1 - BX Nước Ngầm &lt;A&gt;</v>
      </c>
    </row>
    <row r="81" spans="1:64" ht="16.5" x14ac:dyDescent="0.25">
      <c r="A81" s="67" t="str">
        <f>"- Cự ly tuyến:"&amp;VLOOKUP(D79,Quyhoach!$B$8:$J$257,7,0)&amp;"km"</f>
        <v>- Cự ly tuyến:500km</v>
      </c>
    </row>
    <row r="82" spans="1:64" ht="16.5" x14ac:dyDescent="0.25">
      <c r="A82" s="67" t="str">
        <f>"- Tổng số chuyến xe/ngày/tháng: "&amp;VLOOKUP(D79,Quyhoach!$B$8:$J$257,8,0)</f>
        <v>- Tổng số chuyến xe/ngày/tháng: 60</v>
      </c>
    </row>
    <row r="83" spans="1:64" ht="18.75" x14ac:dyDescent="0.25">
      <c r="A83" s="70"/>
    </row>
    <row r="84" spans="1:64" x14ac:dyDescent="0.25">
      <c r="A84" s="301" t="s">
        <v>637</v>
      </c>
      <c r="B84" s="71" t="s">
        <v>638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</row>
    <row r="85" spans="1:64" x14ac:dyDescent="0.25">
      <c r="A85" s="302"/>
      <c r="B85" s="300" t="s">
        <v>639</v>
      </c>
      <c r="C85" s="300"/>
      <c r="D85" s="300" t="s">
        <v>640</v>
      </c>
      <c r="E85" s="300"/>
      <c r="F85" s="300" t="s">
        <v>641</v>
      </c>
      <c r="G85" s="300"/>
      <c r="H85" s="300" t="s">
        <v>642</v>
      </c>
      <c r="I85" s="300"/>
      <c r="J85" s="300" t="s">
        <v>651</v>
      </c>
      <c r="K85" s="300"/>
      <c r="L85" s="300" t="s">
        <v>652</v>
      </c>
      <c r="M85" s="300"/>
      <c r="N85" s="300" t="s">
        <v>653</v>
      </c>
      <c r="O85" s="300"/>
      <c r="P85" s="300" t="s">
        <v>654</v>
      </c>
      <c r="Q85" s="300"/>
      <c r="R85" s="300" t="s">
        <v>655</v>
      </c>
      <c r="S85" s="300"/>
      <c r="T85" s="300" t="s">
        <v>656</v>
      </c>
      <c r="U85" s="300"/>
      <c r="V85" s="300" t="s">
        <v>657</v>
      </c>
      <c r="W85" s="300"/>
      <c r="X85" s="300" t="s">
        <v>658</v>
      </c>
      <c r="Y85" s="300"/>
      <c r="Z85" s="300" t="s">
        <v>659</v>
      </c>
      <c r="AA85" s="300"/>
      <c r="AB85" s="300" t="s">
        <v>660</v>
      </c>
      <c r="AC85" s="300"/>
      <c r="AD85" s="300" t="s">
        <v>661</v>
      </c>
      <c r="AE85" s="300"/>
      <c r="AF85" s="300" t="s">
        <v>662</v>
      </c>
      <c r="AG85" s="300"/>
      <c r="AH85" s="300" t="s">
        <v>663</v>
      </c>
      <c r="AI85" s="300"/>
      <c r="AJ85" s="300" t="s">
        <v>664</v>
      </c>
      <c r="AK85" s="300"/>
      <c r="AL85" s="300" t="s">
        <v>665</v>
      </c>
      <c r="AM85" s="300"/>
      <c r="AN85" s="300" t="s">
        <v>666</v>
      </c>
      <c r="AO85" s="300"/>
      <c r="AP85" s="300" t="s">
        <v>667</v>
      </c>
      <c r="AQ85" s="300"/>
      <c r="AR85" s="300" t="s">
        <v>668</v>
      </c>
      <c r="AS85" s="300"/>
      <c r="AT85" s="300" t="s">
        <v>669</v>
      </c>
      <c r="AU85" s="300"/>
      <c r="AV85" s="300" t="s">
        <v>670</v>
      </c>
      <c r="AW85" s="300"/>
      <c r="AX85" s="300" t="s">
        <v>671</v>
      </c>
      <c r="AY85" s="300"/>
      <c r="AZ85" s="300" t="s">
        <v>672</v>
      </c>
      <c r="BA85" s="300"/>
      <c r="BB85" s="300" t="s">
        <v>673</v>
      </c>
      <c r="BC85" s="300"/>
      <c r="BD85" s="300" t="s">
        <v>674</v>
      </c>
      <c r="BE85" s="300"/>
      <c r="BF85" s="300" t="s">
        <v>675</v>
      </c>
      <c r="BG85" s="300"/>
      <c r="BH85" s="300" t="s">
        <v>676</v>
      </c>
      <c r="BI85" s="300"/>
    </row>
    <row r="86" spans="1:64" ht="28.5" x14ac:dyDescent="0.25">
      <c r="A86" s="303"/>
      <c r="B86" s="191" t="s">
        <v>650</v>
      </c>
      <c r="C86" s="191" t="s">
        <v>644</v>
      </c>
      <c r="D86" s="191" t="s">
        <v>650</v>
      </c>
      <c r="E86" s="191" t="s">
        <v>644</v>
      </c>
      <c r="F86" s="191" t="s">
        <v>650</v>
      </c>
      <c r="G86" s="191" t="s">
        <v>644</v>
      </c>
      <c r="H86" s="191" t="s">
        <v>650</v>
      </c>
      <c r="I86" s="191" t="s">
        <v>644</v>
      </c>
      <c r="J86" s="191" t="s">
        <v>650</v>
      </c>
      <c r="K86" s="191" t="s">
        <v>644</v>
      </c>
      <c r="L86" s="191" t="s">
        <v>650</v>
      </c>
      <c r="M86" s="191" t="s">
        <v>644</v>
      </c>
      <c r="N86" s="191" t="s">
        <v>650</v>
      </c>
      <c r="O86" s="191" t="s">
        <v>644</v>
      </c>
      <c r="P86" s="191" t="s">
        <v>650</v>
      </c>
      <c r="Q86" s="191" t="s">
        <v>644</v>
      </c>
      <c r="R86" s="191" t="s">
        <v>650</v>
      </c>
      <c r="S86" s="191" t="s">
        <v>644</v>
      </c>
      <c r="T86" s="191" t="s">
        <v>650</v>
      </c>
      <c r="U86" s="191" t="s">
        <v>644</v>
      </c>
      <c r="V86" s="191" t="s">
        <v>650</v>
      </c>
      <c r="W86" s="191" t="s">
        <v>644</v>
      </c>
      <c r="X86" s="191" t="s">
        <v>650</v>
      </c>
      <c r="Y86" s="191" t="s">
        <v>644</v>
      </c>
      <c r="Z86" s="191" t="s">
        <v>650</v>
      </c>
      <c r="AA86" s="191" t="s">
        <v>644</v>
      </c>
      <c r="AB86" s="191" t="s">
        <v>650</v>
      </c>
      <c r="AC86" s="191" t="s">
        <v>644</v>
      </c>
      <c r="AD86" s="191" t="s">
        <v>650</v>
      </c>
      <c r="AE86" s="191" t="s">
        <v>644</v>
      </c>
      <c r="AF86" s="191" t="s">
        <v>650</v>
      </c>
      <c r="AG86" s="191" t="s">
        <v>644</v>
      </c>
      <c r="AH86" s="191" t="s">
        <v>650</v>
      </c>
      <c r="AI86" s="191" t="s">
        <v>644</v>
      </c>
      <c r="AJ86" s="191" t="s">
        <v>650</v>
      </c>
      <c r="AK86" s="191" t="s">
        <v>644</v>
      </c>
      <c r="AL86" s="191" t="s">
        <v>650</v>
      </c>
      <c r="AM86" s="191" t="s">
        <v>644</v>
      </c>
      <c r="AN86" s="191" t="s">
        <v>650</v>
      </c>
      <c r="AO86" s="191" t="s">
        <v>644</v>
      </c>
      <c r="AP86" s="191" t="s">
        <v>650</v>
      </c>
      <c r="AQ86" s="191" t="s">
        <v>644</v>
      </c>
      <c r="AR86" s="191" t="s">
        <v>650</v>
      </c>
      <c r="AS86" s="191" t="s">
        <v>644</v>
      </c>
      <c r="AT86" s="191" t="s">
        <v>650</v>
      </c>
      <c r="AU86" s="191" t="s">
        <v>644</v>
      </c>
      <c r="AV86" s="191" t="s">
        <v>650</v>
      </c>
      <c r="AW86" s="191" t="s">
        <v>644</v>
      </c>
      <c r="AX86" s="191" t="s">
        <v>650</v>
      </c>
      <c r="AY86" s="191" t="s">
        <v>644</v>
      </c>
      <c r="AZ86" s="191" t="s">
        <v>650</v>
      </c>
      <c r="BA86" s="191" t="s">
        <v>644</v>
      </c>
      <c r="BB86" s="191" t="s">
        <v>650</v>
      </c>
      <c r="BC86" s="191" t="s">
        <v>644</v>
      </c>
      <c r="BD86" s="191" t="s">
        <v>650</v>
      </c>
      <c r="BE86" s="191" t="s">
        <v>644</v>
      </c>
      <c r="BF86" s="191" t="s">
        <v>650</v>
      </c>
      <c r="BG86" s="191" t="s">
        <v>644</v>
      </c>
      <c r="BH86" s="191" t="s">
        <v>650</v>
      </c>
      <c r="BI86" s="191" t="s">
        <v>644</v>
      </c>
      <c r="BJ86" s="191" t="s">
        <v>682</v>
      </c>
      <c r="BK86" s="177" t="s">
        <v>683</v>
      </c>
      <c r="BL86" s="191" t="s">
        <v>684</v>
      </c>
    </row>
    <row r="87" spans="1:64" x14ac:dyDescent="0.25">
      <c r="A87" s="180">
        <v>1</v>
      </c>
      <c r="B87" s="200">
        <v>0.25</v>
      </c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  <c r="AF87" s="180"/>
      <c r="AG87" s="180"/>
      <c r="AH87" s="180"/>
      <c r="AI87" s="180"/>
      <c r="AJ87" s="180"/>
      <c r="AK87" s="180"/>
      <c r="AL87" s="180"/>
      <c r="AM87" s="180"/>
      <c r="AN87" s="180"/>
      <c r="AO87" s="180"/>
      <c r="AP87" s="180"/>
      <c r="AQ87" s="180"/>
      <c r="AR87" s="180"/>
      <c r="AS87" s="180"/>
      <c r="AT87" s="180"/>
      <c r="AU87" s="180"/>
      <c r="AV87" s="180"/>
      <c r="AW87" s="180"/>
      <c r="AX87" s="180"/>
      <c r="AY87" s="180"/>
      <c r="AZ87" s="180"/>
      <c r="BA87" s="180"/>
      <c r="BB87" s="180"/>
      <c r="BC87" s="180"/>
      <c r="BD87" s="180"/>
      <c r="BE87" s="180"/>
      <c r="BF87" s="180"/>
      <c r="BG87" s="180"/>
      <c r="BH87" s="180"/>
      <c r="BI87" s="180"/>
      <c r="BJ87" s="180"/>
      <c r="BK87" s="199"/>
      <c r="BL87" s="180"/>
    </row>
    <row r="88" spans="1:64" x14ac:dyDescent="0.25">
      <c r="A88" s="61">
        <v>2</v>
      </c>
      <c r="B88" s="62">
        <v>0.875</v>
      </c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  <c r="BH88" s="62"/>
      <c r="BI88" s="62"/>
      <c r="BJ88" s="62"/>
      <c r="BK88" s="179"/>
      <c r="BL88" s="61"/>
    </row>
    <row r="89" spans="1:64" x14ac:dyDescent="0.25">
      <c r="A89" s="57"/>
      <c r="B89" s="58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57"/>
      <c r="BK89" s="193"/>
      <c r="BL89" s="57"/>
    </row>
    <row r="90" spans="1:64" x14ac:dyDescent="0.25">
      <c r="BJ90" s="62" t="s">
        <v>695</v>
      </c>
      <c r="BK90" s="179"/>
      <c r="BL90" s="61">
        <f>SUM(BL79:BL89)</f>
        <v>0</v>
      </c>
    </row>
    <row r="92" spans="1:64" ht="18.75" x14ac:dyDescent="0.25">
      <c r="A92" s="124" t="s">
        <v>646</v>
      </c>
    </row>
    <row r="93" spans="1:64" ht="18.75" x14ac:dyDescent="0.25">
      <c r="A93" s="125" t="s">
        <v>647</v>
      </c>
    </row>
    <row r="94" spans="1:64" ht="18.75" x14ac:dyDescent="0.25">
      <c r="A94" s="125" t="s">
        <v>648</v>
      </c>
    </row>
    <row r="95" spans="1:64" ht="18.75" x14ac:dyDescent="0.3">
      <c r="A95" s="126" t="s">
        <v>649</v>
      </c>
    </row>
  </sheetData>
  <mergeCells count="157">
    <mergeCell ref="BH33:BI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66:BI66"/>
    <mergeCell ref="A65:A67"/>
    <mergeCell ref="B66:C66"/>
    <mergeCell ref="D66:E66"/>
    <mergeCell ref="F66:G66"/>
    <mergeCell ref="H66:I66"/>
    <mergeCell ref="J66:K66"/>
    <mergeCell ref="AV66:AW66"/>
    <mergeCell ref="BF66:BG66"/>
    <mergeCell ref="AJ66:AK66"/>
    <mergeCell ref="L66:M66"/>
    <mergeCell ref="N66:O66"/>
    <mergeCell ref="P66:Q66"/>
    <mergeCell ref="R66:S66"/>
    <mergeCell ref="BB66:BC66"/>
    <mergeCell ref="BD66:BE66"/>
    <mergeCell ref="X66:Y66"/>
    <mergeCell ref="Z66:AA66"/>
    <mergeCell ref="AB66:AC66"/>
    <mergeCell ref="AD66:AE66"/>
    <mergeCell ref="AL66:AM66"/>
    <mergeCell ref="AN66:AO66"/>
    <mergeCell ref="AP66:AQ66"/>
    <mergeCell ref="AR66:AS66"/>
    <mergeCell ref="AT66:AU66"/>
    <mergeCell ref="T66:U66"/>
    <mergeCell ref="V66:W66"/>
    <mergeCell ref="AX50:AY50"/>
    <mergeCell ref="BD50:BE50"/>
    <mergeCell ref="AB50:AC50"/>
    <mergeCell ref="AD50:AE50"/>
    <mergeCell ref="AF50:AG50"/>
    <mergeCell ref="AH50:AI50"/>
    <mergeCell ref="AJ50:AK50"/>
    <mergeCell ref="AL50:AM50"/>
    <mergeCell ref="AX66:AY66"/>
    <mergeCell ref="AZ66:BA66"/>
    <mergeCell ref="AZ50:BA50"/>
    <mergeCell ref="BB50:BC50"/>
    <mergeCell ref="AF66:AG66"/>
    <mergeCell ref="AH66:AI66"/>
    <mergeCell ref="T50:U50"/>
    <mergeCell ref="V50:W50"/>
    <mergeCell ref="X50:Y50"/>
    <mergeCell ref="Z50:AA50"/>
    <mergeCell ref="L50:M50"/>
    <mergeCell ref="N50:O50"/>
    <mergeCell ref="H33:I33"/>
    <mergeCell ref="BF50:BG50"/>
    <mergeCell ref="BH50:BI50"/>
    <mergeCell ref="AN50:AO50"/>
    <mergeCell ref="AP50:AQ50"/>
    <mergeCell ref="AR50:AS50"/>
    <mergeCell ref="AT50:AU50"/>
    <mergeCell ref="AV50:AW50"/>
    <mergeCell ref="P50:Q50"/>
    <mergeCell ref="P33:Q33"/>
    <mergeCell ref="R33:S33"/>
    <mergeCell ref="T33:U33"/>
    <mergeCell ref="V33:W33"/>
    <mergeCell ref="AF33:AG33"/>
    <mergeCell ref="AH33:AI33"/>
    <mergeCell ref="AB33:AC33"/>
    <mergeCell ref="AD33:AE33"/>
    <mergeCell ref="X33:Y33"/>
    <mergeCell ref="Z33:AA33"/>
    <mergeCell ref="R50:S50"/>
    <mergeCell ref="AJ33:AK33"/>
    <mergeCell ref="AL33:AM33"/>
    <mergeCell ref="A49:A51"/>
    <mergeCell ref="B50:C50"/>
    <mergeCell ref="D50:E50"/>
    <mergeCell ref="F50:G50"/>
    <mergeCell ref="H50:I50"/>
    <mergeCell ref="J50:K50"/>
    <mergeCell ref="J33:K33"/>
    <mergeCell ref="L33:M33"/>
    <mergeCell ref="AH12:AI12"/>
    <mergeCell ref="L12:M12"/>
    <mergeCell ref="N12:O12"/>
    <mergeCell ref="P12:Q12"/>
    <mergeCell ref="R12:S12"/>
    <mergeCell ref="T12:U12"/>
    <mergeCell ref="V12:W12"/>
    <mergeCell ref="N33:O33"/>
    <mergeCell ref="A32:A34"/>
    <mergeCell ref="B33:C33"/>
    <mergeCell ref="D33:E33"/>
    <mergeCell ref="F33:G33"/>
    <mergeCell ref="AF12:AG12"/>
    <mergeCell ref="A11:A13"/>
    <mergeCell ref="B12:C12"/>
    <mergeCell ref="D12:E12"/>
    <mergeCell ref="F12:G12"/>
    <mergeCell ref="BH12:BI12"/>
    <mergeCell ref="AX12:AY12"/>
    <mergeCell ref="AZ12:BA12"/>
    <mergeCell ref="BB12:BC12"/>
    <mergeCell ref="BD12:BE12"/>
    <mergeCell ref="BF12:BG12"/>
    <mergeCell ref="AV12:AW12"/>
    <mergeCell ref="AJ12:AK12"/>
    <mergeCell ref="AL12:AM12"/>
    <mergeCell ref="AN12:AO12"/>
    <mergeCell ref="AP12:AQ12"/>
    <mergeCell ref="AR12:AS12"/>
    <mergeCell ref="AT12:AU12"/>
    <mergeCell ref="H12:I12"/>
    <mergeCell ref="J12:K12"/>
    <mergeCell ref="AB12:AC12"/>
    <mergeCell ref="AD12:AE12"/>
    <mergeCell ref="X12:Y12"/>
    <mergeCell ref="Z12:AA12"/>
    <mergeCell ref="A84:A86"/>
    <mergeCell ref="B85:C85"/>
    <mergeCell ref="D85:E85"/>
    <mergeCell ref="F85:G85"/>
    <mergeCell ref="H85:I85"/>
    <mergeCell ref="J85:K85"/>
    <mergeCell ref="L85:M85"/>
    <mergeCell ref="N85:O85"/>
    <mergeCell ref="P85:Q85"/>
    <mergeCell ref="M9:AF9"/>
    <mergeCell ref="M59:AD59"/>
    <mergeCell ref="BB85:BC85"/>
    <mergeCell ref="BD85:BE85"/>
    <mergeCell ref="BF85:BG85"/>
    <mergeCell ref="BH85:BI85"/>
    <mergeCell ref="AJ85:AK85"/>
    <mergeCell ref="AL85:AM85"/>
    <mergeCell ref="AN85:AO85"/>
    <mergeCell ref="AP85:AQ85"/>
    <mergeCell ref="AR85:AS85"/>
    <mergeCell ref="AT85:AU85"/>
    <mergeCell ref="AV85:AW85"/>
    <mergeCell ref="AX85:AY85"/>
    <mergeCell ref="AZ85:BA85"/>
    <mergeCell ref="R85:S85"/>
    <mergeCell ref="T85:U85"/>
    <mergeCell ref="V85:W85"/>
    <mergeCell ref="X85:Y85"/>
    <mergeCell ref="Z85:AA85"/>
    <mergeCell ref="AB85:AC85"/>
    <mergeCell ref="AD85:AE85"/>
    <mergeCell ref="AF85:AG85"/>
    <mergeCell ref="AH85:AI85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L327"/>
  <sheetViews>
    <sheetView tabSelected="1" topLeftCell="A10" workbookViewId="0">
      <selection activeCell="BG30" sqref="BG30"/>
    </sheetView>
  </sheetViews>
  <sheetFormatPr defaultRowHeight="15.75" x14ac:dyDescent="0.25"/>
  <cols>
    <col min="1" max="1" width="4.625" customWidth="1"/>
    <col min="2" max="61" width="4.75" customWidth="1"/>
    <col min="62" max="62" width="12.87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tuyến:"&amp;VLOOKUP($D$53,Quyhoach!$B$8:$J$257,2,0)&amp;"-"&amp;VLOOKUP($D$53,Quyhoach!$B$8:$J$257,3,0)</f>
        <v>- Tên tuyến:Quảng Bình-Nghệ An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Phía Bắc Vinh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679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s="133" customFormat="1" ht="16.5" x14ac:dyDescent="0.25">
      <c r="A7" s="67" t="str">
        <f>"- Hành trình tuyến:"&amp;VLOOKUP(D6,Quyhoach!$B$8:$J$257,6,0)</f>
        <v>- Hành trình tuyến:BX Đồng Hới - QL1 - Trần Hưng Đạo - BX Bắc Vinh &lt;A&gt;</v>
      </c>
    </row>
    <row r="8" spans="1:64" ht="16.5" x14ac:dyDescent="0.25">
      <c r="A8" s="67" t="str">
        <f>"- Cự ly tuyến:"&amp;VLOOKUP(D6,Quyhoach!$B$8:$J$257,7,0)&amp;"km"</f>
        <v>- Cự ly tuyến:207km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1110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301" t="s">
        <v>637</v>
      </c>
      <c r="B11" s="134" t="s">
        <v>638</v>
      </c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  <c r="BJ12" s="6"/>
      <c r="BK12" s="6"/>
      <c r="BL12" s="6"/>
    </row>
    <row r="13" spans="1:64" ht="28.5" x14ac:dyDescent="0.25">
      <c r="A13" s="303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27">
        <v>1</v>
      </c>
      <c r="B14" s="135">
        <v>0.1875</v>
      </c>
      <c r="C14" s="131">
        <v>0.54166666666666663</v>
      </c>
      <c r="D14" s="135">
        <v>0.1875</v>
      </c>
      <c r="E14" s="131">
        <v>0.54166666666666663</v>
      </c>
      <c r="F14" s="135">
        <v>0.1875</v>
      </c>
      <c r="G14" s="131">
        <v>0.54166666666666663</v>
      </c>
      <c r="H14" s="135">
        <v>0.1875</v>
      </c>
      <c r="I14" s="131">
        <v>0.54166666666666663</v>
      </c>
      <c r="J14" s="135">
        <v>0.1875</v>
      </c>
      <c r="K14" s="131">
        <v>0.54166666666666663</v>
      </c>
      <c r="L14" s="135">
        <v>0.1875</v>
      </c>
      <c r="M14" s="131">
        <v>0.54166666666666663</v>
      </c>
      <c r="N14" s="135">
        <v>0.1875</v>
      </c>
      <c r="O14" s="131">
        <v>0.54166666666666663</v>
      </c>
      <c r="P14" s="135">
        <v>0.1875</v>
      </c>
      <c r="Q14" s="131">
        <v>0.54166666666666663</v>
      </c>
      <c r="R14" s="135">
        <v>0.1875</v>
      </c>
      <c r="S14" s="131">
        <v>0.54166666666666663</v>
      </c>
      <c r="T14" s="135">
        <v>0.1875</v>
      </c>
      <c r="U14" s="131">
        <v>0.54166666666666663</v>
      </c>
      <c r="V14" s="135">
        <v>0.1875</v>
      </c>
      <c r="W14" s="131">
        <v>0.54166666666666663</v>
      </c>
      <c r="X14" s="135">
        <v>0.1875</v>
      </c>
      <c r="Y14" s="131">
        <v>0.54166666666666663</v>
      </c>
      <c r="Z14" s="135">
        <v>0.1875</v>
      </c>
      <c r="AA14" s="131">
        <v>0.54166666666666663</v>
      </c>
      <c r="AB14" s="135">
        <v>0.1875</v>
      </c>
      <c r="AC14" s="131">
        <v>0.54166666666666663</v>
      </c>
      <c r="AD14" s="135">
        <v>0.1875</v>
      </c>
      <c r="AE14" s="131">
        <v>0.54166666666666663</v>
      </c>
      <c r="AF14" s="135">
        <v>0.1875</v>
      </c>
      <c r="AG14" s="131">
        <v>0.54166666666666663</v>
      </c>
      <c r="AH14" s="135">
        <v>0.1875</v>
      </c>
      <c r="AI14" s="131">
        <v>0.54166666666666663</v>
      </c>
      <c r="AJ14" s="135">
        <v>0.1875</v>
      </c>
      <c r="AK14" s="131">
        <v>0.54166666666666663</v>
      </c>
      <c r="AL14" s="135">
        <v>0.1875</v>
      </c>
      <c r="AM14" s="131">
        <v>0.54166666666666663</v>
      </c>
      <c r="AN14" s="135">
        <v>0.1875</v>
      </c>
      <c r="AO14" s="131">
        <v>0.54166666666666663</v>
      </c>
      <c r="AP14" s="135">
        <v>0.1875</v>
      </c>
      <c r="AQ14" s="131">
        <v>0.54166666666666663</v>
      </c>
      <c r="AR14" s="135">
        <v>0.1875</v>
      </c>
      <c r="AS14" s="131">
        <v>0.54166666666666663</v>
      </c>
      <c r="AT14" s="135">
        <v>0.1875</v>
      </c>
      <c r="AU14" s="131">
        <v>0.54166666666666663</v>
      </c>
      <c r="AV14" s="135">
        <v>0.1875</v>
      </c>
      <c r="AW14" s="131">
        <v>0.54166666666666663</v>
      </c>
      <c r="AX14" s="135">
        <v>0.1875</v>
      </c>
      <c r="AY14" s="131">
        <v>0.54166666666666663</v>
      </c>
      <c r="AZ14" s="135">
        <v>0.1875</v>
      </c>
      <c r="BA14" s="131">
        <v>0.54166666666666663</v>
      </c>
      <c r="BB14" s="127"/>
      <c r="BC14" s="127"/>
      <c r="BD14" s="127"/>
      <c r="BE14" s="127"/>
      <c r="BF14" s="127"/>
      <c r="BG14" s="127"/>
      <c r="BH14" s="127"/>
      <c r="BI14" s="127"/>
      <c r="BJ14" s="136" t="s">
        <v>715</v>
      </c>
      <c r="BK14" s="139">
        <v>1357</v>
      </c>
      <c r="BL14" s="136">
        <v>26</v>
      </c>
    </row>
    <row r="15" spans="1:64" x14ac:dyDescent="0.25">
      <c r="A15" s="130">
        <v>2</v>
      </c>
      <c r="B15" s="131">
        <v>0.22916666666666666</v>
      </c>
      <c r="C15" s="131">
        <v>0.49305555555555558</v>
      </c>
      <c r="D15" s="131">
        <v>0.22916666666666666</v>
      </c>
      <c r="E15" s="131">
        <v>0.49305555555555558</v>
      </c>
      <c r="F15" s="131">
        <v>0.22916666666666666</v>
      </c>
      <c r="G15" s="131">
        <v>0.49305555555555558</v>
      </c>
      <c r="H15" s="131">
        <v>0.22916666666666666</v>
      </c>
      <c r="I15" s="131">
        <v>0.49305555555555558</v>
      </c>
      <c r="J15" s="131">
        <v>0.22916666666666666</v>
      </c>
      <c r="K15" s="131">
        <v>0.49305555555555558</v>
      </c>
      <c r="L15" s="131">
        <v>0.22916666666666666</v>
      </c>
      <c r="M15" s="131">
        <v>0.49305555555555558</v>
      </c>
      <c r="N15" s="131">
        <v>0.22916666666666666</v>
      </c>
      <c r="O15" s="131">
        <v>0.49305555555555558</v>
      </c>
      <c r="P15" s="131">
        <v>0.22916666666666666</v>
      </c>
      <c r="Q15" s="131">
        <v>0.49305555555555558</v>
      </c>
      <c r="R15" s="131">
        <v>0.22916666666666666</v>
      </c>
      <c r="S15" s="131">
        <v>0.49305555555555558</v>
      </c>
      <c r="T15" s="131">
        <v>0.22916666666666666</v>
      </c>
      <c r="U15" s="131">
        <v>0.49305555555555558</v>
      </c>
      <c r="V15" s="131">
        <v>0.22916666666666666</v>
      </c>
      <c r="W15" s="131">
        <v>0.49305555555555558</v>
      </c>
      <c r="X15" s="131">
        <v>0.22916666666666666</v>
      </c>
      <c r="Y15" s="131">
        <v>0.49305555555555558</v>
      </c>
      <c r="Z15" s="131">
        <v>0.22916666666666666</v>
      </c>
      <c r="AA15" s="131">
        <v>0.49305555555555558</v>
      </c>
      <c r="AB15" s="131">
        <v>0.22916666666666666</v>
      </c>
      <c r="AC15" s="131">
        <v>0.49305555555555558</v>
      </c>
      <c r="AD15" s="131">
        <v>0.22916666666666666</v>
      </c>
      <c r="AE15" s="131">
        <v>0.49305555555555558</v>
      </c>
      <c r="AF15" s="131">
        <v>0.22916666666666666</v>
      </c>
      <c r="AG15" s="131">
        <v>0.49305555555555558</v>
      </c>
      <c r="AH15" s="131">
        <v>0.22916666666666666</v>
      </c>
      <c r="AI15" s="131">
        <v>0.49305555555555558</v>
      </c>
      <c r="AJ15" s="131">
        <v>0.22916666666666666</v>
      </c>
      <c r="AK15" s="131">
        <v>0.49305555555555558</v>
      </c>
      <c r="AL15" s="131">
        <v>0.22916666666666666</v>
      </c>
      <c r="AM15" s="131">
        <v>0.49305555555555558</v>
      </c>
      <c r="AN15" s="131">
        <v>0.22916666666666666</v>
      </c>
      <c r="AO15" s="131">
        <v>0.49305555555555558</v>
      </c>
      <c r="AP15" s="131">
        <v>0.22916666666666666</v>
      </c>
      <c r="AQ15" s="131">
        <v>0.49305555555555558</v>
      </c>
      <c r="AR15" s="131">
        <v>0.22916666666666666</v>
      </c>
      <c r="AS15" s="131">
        <v>0.49305555555555558</v>
      </c>
      <c r="AT15" s="131">
        <v>0.22916666666666666</v>
      </c>
      <c r="AU15" s="131">
        <v>0.49305555555555558</v>
      </c>
      <c r="AV15" s="131">
        <v>0.22916666666666666</v>
      </c>
      <c r="AW15" s="131">
        <v>0.49305555555555558</v>
      </c>
      <c r="AX15" s="131">
        <v>0.22916666666666666</v>
      </c>
      <c r="AY15" s="131">
        <v>0.49305555555555558</v>
      </c>
      <c r="AZ15" s="131">
        <v>0.22916666666666666</v>
      </c>
      <c r="BA15" s="131">
        <v>0.49305555555555558</v>
      </c>
      <c r="BB15" s="130"/>
      <c r="BC15" s="130"/>
      <c r="BD15" s="130"/>
      <c r="BE15" s="130"/>
      <c r="BF15" s="130"/>
      <c r="BG15" s="130"/>
      <c r="BH15" s="130"/>
      <c r="BI15" s="130"/>
      <c r="BJ15" s="136" t="s">
        <v>715</v>
      </c>
      <c r="BK15" s="139"/>
      <c r="BL15" s="136">
        <v>26</v>
      </c>
    </row>
    <row r="16" spans="1:64" x14ac:dyDescent="0.25">
      <c r="A16" s="130">
        <v>3</v>
      </c>
      <c r="B16" s="131">
        <v>0.25</v>
      </c>
      <c r="C16" s="131">
        <v>0.52083333333333337</v>
      </c>
      <c r="D16" s="131">
        <v>0.25</v>
      </c>
      <c r="E16" s="131">
        <v>0.52083333333333337</v>
      </c>
      <c r="F16" s="131">
        <v>0.25</v>
      </c>
      <c r="G16" s="131">
        <v>0.52083333333333337</v>
      </c>
      <c r="H16" s="131">
        <v>0.25</v>
      </c>
      <c r="I16" s="131">
        <v>0.52083333333333337</v>
      </c>
      <c r="J16" s="131">
        <v>0.25</v>
      </c>
      <c r="K16" s="131">
        <v>0.52083333333333337</v>
      </c>
      <c r="L16" s="131">
        <v>0.25</v>
      </c>
      <c r="M16" s="131">
        <v>0.52083333333333337</v>
      </c>
      <c r="N16" s="131">
        <v>0.25</v>
      </c>
      <c r="O16" s="131">
        <v>0.52083333333333337</v>
      </c>
      <c r="P16" s="131">
        <v>0.25</v>
      </c>
      <c r="Q16" s="131">
        <v>0.52083333333333337</v>
      </c>
      <c r="R16" s="131">
        <v>0.25</v>
      </c>
      <c r="S16" s="131">
        <v>0.52083333333333337</v>
      </c>
      <c r="T16" s="131">
        <v>0.25</v>
      </c>
      <c r="U16" s="131">
        <v>0.52083333333333337</v>
      </c>
      <c r="V16" s="131">
        <v>0.25</v>
      </c>
      <c r="W16" s="131">
        <v>0.52083333333333337</v>
      </c>
      <c r="X16" s="131">
        <v>0.25</v>
      </c>
      <c r="Y16" s="131">
        <v>0.52083333333333337</v>
      </c>
      <c r="Z16" s="131">
        <v>0.25</v>
      </c>
      <c r="AA16" s="131">
        <v>0.52083333333333337</v>
      </c>
      <c r="AB16" s="131">
        <v>0.25</v>
      </c>
      <c r="AC16" s="131">
        <v>0.52083333333333337</v>
      </c>
      <c r="AD16" s="131">
        <v>0.25</v>
      </c>
      <c r="AE16" s="131">
        <v>0.52083333333333337</v>
      </c>
      <c r="AF16" s="131">
        <v>0.25</v>
      </c>
      <c r="AG16" s="131">
        <v>0.52083333333333337</v>
      </c>
      <c r="AH16" s="131">
        <v>0.25</v>
      </c>
      <c r="AI16" s="131">
        <v>0.52083333333333337</v>
      </c>
      <c r="AJ16" s="131">
        <v>0.25</v>
      </c>
      <c r="AK16" s="131">
        <v>0.52083333333333337</v>
      </c>
      <c r="AL16" s="131">
        <v>0.25</v>
      </c>
      <c r="AM16" s="131">
        <v>0.52083333333333337</v>
      </c>
      <c r="AN16" s="131">
        <v>0.25</v>
      </c>
      <c r="AO16" s="131">
        <v>0.52083333333333337</v>
      </c>
      <c r="AP16" s="131">
        <v>0.25</v>
      </c>
      <c r="AQ16" s="131">
        <v>0.52083333333333337</v>
      </c>
      <c r="AR16" s="131">
        <v>0.25</v>
      </c>
      <c r="AS16" s="131">
        <v>0.52083333333333337</v>
      </c>
      <c r="AT16" s="131">
        <v>0.25</v>
      </c>
      <c r="AU16" s="131">
        <v>0.52083333333333337</v>
      </c>
      <c r="AV16" s="131">
        <v>0.25</v>
      </c>
      <c r="AW16" s="131">
        <v>0.52083333333333337</v>
      </c>
      <c r="AX16" s="131">
        <v>0.25</v>
      </c>
      <c r="AY16" s="131">
        <v>0.52083333333333337</v>
      </c>
      <c r="AZ16" s="131">
        <v>0.25</v>
      </c>
      <c r="BA16" s="131">
        <v>0.52083333333333337</v>
      </c>
      <c r="BB16" s="130"/>
      <c r="BC16" s="130"/>
      <c r="BD16" s="130"/>
      <c r="BE16" s="130"/>
      <c r="BF16" s="130"/>
      <c r="BG16" s="130"/>
      <c r="BH16" s="130"/>
      <c r="BI16" s="130"/>
      <c r="BJ16" s="136" t="s">
        <v>715</v>
      </c>
      <c r="BK16" s="139"/>
      <c r="BL16" s="136">
        <v>26</v>
      </c>
    </row>
    <row r="17" spans="1:64" x14ac:dyDescent="0.25">
      <c r="A17" s="130">
        <v>4</v>
      </c>
      <c r="B17" s="131">
        <v>0.3125</v>
      </c>
      <c r="C17" s="131">
        <v>0.60416666666666663</v>
      </c>
      <c r="D17" s="131">
        <v>0.3125</v>
      </c>
      <c r="E17" s="131">
        <v>0.60416666666666663</v>
      </c>
      <c r="F17" s="131">
        <v>0.3125</v>
      </c>
      <c r="G17" s="131">
        <v>0.60416666666666663</v>
      </c>
      <c r="H17" s="131">
        <v>0.3125</v>
      </c>
      <c r="I17" s="131">
        <v>0.60416666666666663</v>
      </c>
      <c r="J17" s="131">
        <v>0.3125</v>
      </c>
      <c r="K17" s="131">
        <v>0.60416666666666663</v>
      </c>
      <c r="L17" s="131">
        <v>0.3125</v>
      </c>
      <c r="M17" s="131">
        <v>0.60416666666666663</v>
      </c>
      <c r="N17" s="131">
        <v>0.3125</v>
      </c>
      <c r="O17" s="131">
        <v>0.60416666666666663</v>
      </c>
      <c r="P17" s="131">
        <v>0.3125</v>
      </c>
      <c r="Q17" s="131">
        <v>0.60416666666666663</v>
      </c>
      <c r="R17" s="131">
        <v>0.3125</v>
      </c>
      <c r="S17" s="131">
        <v>0.60416666666666663</v>
      </c>
      <c r="T17" s="131">
        <v>0.3125</v>
      </c>
      <c r="U17" s="131">
        <v>0.60416666666666663</v>
      </c>
      <c r="V17" s="131">
        <v>0.3125</v>
      </c>
      <c r="W17" s="131">
        <v>0.60416666666666663</v>
      </c>
      <c r="X17" s="131">
        <v>0.3125</v>
      </c>
      <c r="Y17" s="131">
        <v>0.60416666666666663</v>
      </c>
      <c r="Z17" s="131">
        <v>0.3125</v>
      </c>
      <c r="AA17" s="131">
        <v>0.60416666666666663</v>
      </c>
      <c r="AB17" s="131">
        <v>0.3125</v>
      </c>
      <c r="AC17" s="131">
        <v>0.60416666666666663</v>
      </c>
      <c r="AD17" s="131">
        <v>0.3125</v>
      </c>
      <c r="AE17" s="131">
        <v>0.60416666666666663</v>
      </c>
      <c r="AF17" s="131">
        <v>0.3125</v>
      </c>
      <c r="AG17" s="131">
        <v>0.60416666666666663</v>
      </c>
      <c r="AH17" s="131">
        <v>0.3125</v>
      </c>
      <c r="AI17" s="131">
        <v>0.60416666666666663</v>
      </c>
      <c r="AJ17" s="131">
        <v>0.3125</v>
      </c>
      <c r="AK17" s="131">
        <v>0.60416666666666663</v>
      </c>
      <c r="AL17" s="131">
        <v>0.3125</v>
      </c>
      <c r="AM17" s="131">
        <v>0.60416666666666663</v>
      </c>
      <c r="AN17" s="131">
        <v>0.3125</v>
      </c>
      <c r="AO17" s="131">
        <v>0.60416666666666663</v>
      </c>
      <c r="AP17" s="131">
        <v>0.3125</v>
      </c>
      <c r="AQ17" s="131">
        <v>0.60416666666666663</v>
      </c>
      <c r="AR17" s="131">
        <v>0.3125</v>
      </c>
      <c r="AS17" s="131">
        <v>0.60416666666666663</v>
      </c>
      <c r="AT17" s="131">
        <v>0.3125</v>
      </c>
      <c r="AU17" s="131">
        <v>0.60416666666666663</v>
      </c>
      <c r="AV17" s="131">
        <v>0.3125</v>
      </c>
      <c r="AW17" s="131">
        <v>0.60416666666666663</v>
      </c>
      <c r="AX17" s="131">
        <v>0.3125</v>
      </c>
      <c r="AY17" s="131">
        <v>0.60416666666666663</v>
      </c>
      <c r="AZ17" s="131">
        <v>0.3125</v>
      </c>
      <c r="BA17" s="131">
        <v>0.60416666666666663</v>
      </c>
      <c r="BB17" s="130"/>
      <c r="BC17" s="130"/>
      <c r="BD17" s="130"/>
      <c r="BE17" s="130"/>
      <c r="BF17" s="130"/>
      <c r="BG17" s="130"/>
      <c r="BH17" s="130"/>
      <c r="BI17" s="130"/>
      <c r="BJ17" s="136" t="s">
        <v>715</v>
      </c>
      <c r="BK17" s="139"/>
      <c r="BL17" s="136">
        <v>26</v>
      </c>
    </row>
    <row r="18" spans="1:64" x14ac:dyDescent="0.25">
      <c r="A18" s="130">
        <v>5</v>
      </c>
      <c r="B18" s="131">
        <v>0.33333333333333331</v>
      </c>
      <c r="C18" s="131">
        <v>0.57638888888888895</v>
      </c>
      <c r="D18" s="131">
        <v>0.33333333333333331</v>
      </c>
      <c r="E18" s="131">
        <v>0.57638888888888895</v>
      </c>
      <c r="F18" s="131">
        <v>0.33333333333333331</v>
      </c>
      <c r="G18" s="131">
        <v>0.57638888888888895</v>
      </c>
      <c r="H18" s="131">
        <v>0.33333333333333331</v>
      </c>
      <c r="I18" s="131">
        <v>0.57638888888888895</v>
      </c>
      <c r="J18" s="131">
        <v>0.33333333333333331</v>
      </c>
      <c r="K18" s="131">
        <v>0.57638888888888895</v>
      </c>
      <c r="L18" s="131">
        <v>0.33333333333333331</v>
      </c>
      <c r="M18" s="131">
        <v>0.57638888888888895</v>
      </c>
      <c r="N18" s="131">
        <v>0.33333333333333331</v>
      </c>
      <c r="O18" s="131">
        <v>0.57638888888888895</v>
      </c>
      <c r="P18" s="131">
        <v>0.33333333333333331</v>
      </c>
      <c r="Q18" s="131">
        <v>0.57638888888888895</v>
      </c>
      <c r="R18" s="131">
        <v>0.33333333333333331</v>
      </c>
      <c r="S18" s="131">
        <v>0.57638888888888895</v>
      </c>
      <c r="T18" s="131">
        <v>0.33333333333333331</v>
      </c>
      <c r="U18" s="131">
        <v>0.57638888888888895</v>
      </c>
      <c r="V18" s="131">
        <v>0.33333333333333331</v>
      </c>
      <c r="W18" s="131">
        <v>0.57638888888888895</v>
      </c>
      <c r="X18" s="131">
        <v>0.33333333333333331</v>
      </c>
      <c r="Y18" s="131">
        <v>0.57638888888888895</v>
      </c>
      <c r="Z18" s="131">
        <v>0.33333333333333331</v>
      </c>
      <c r="AA18" s="131">
        <v>0.57638888888888895</v>
      </c>
      <c r="AB18" s="131">
        <v>0.33333333333333331</v>
      </c>
      <c r="AC18" s="131">
        <v>0.57638888888888895</v>
      </c>
      <c r="AD18" s="131">
        <v>0.33333333333333331</v>
      </c>
      <c r="AE18" s="131">
        <v>0.57638888888888895</v>
      </c>
      <c r="AF18" s="131">
        <v>0.33333333333333331</v>
      </c>
      <c r="AG18" s="131">
        <v>0.57638888888888895</v>
      </c>
      <c r="AH18" s="131">
        <v>0.33333333333333331</v>
      </c>
      <c r="AI18" s="131">
        <v>0.57638888888888895</v>
      </c>
      <c r="AJ18" s="131">
        <v>0.33333333333333331</v>
      </c>
      <c r="AK18" s="131">
        <v>0.57638888888888895</v>
      </c>
      <c r="AL18" s="131">
        <v>0.33333333333333331</v>
      </c>
      <c r="AM18" s="131">
        <v>0.57638888888888895</v>
      </c>
      <c r="AN18" s="131">
        <v>0.33333333333333331</v>
      </c>
      <c r="AO18" s="131">
        <v>0.57638888888888895</v>
      </c>
      <c r="AP18" s="131">
        <v>0.33333333333333331</v>
      </c>
      <c r="AQ18" s="131">
        <v>0.57638888888888895</v>
      </c>
      <c r="AR18" s="131">
        <v>0.33333333333333331</v>
      </c>
      <c r="AS18" s="131">
        <v>0.57638888888888895</v>
      </c>
      <c r="AT18" s="131">
        <v>0.33333333333333331</v>
      </c>
      <c r="AU18" s="131">
        <v>0.57638888888888895</v>
      </c>
      <c r="AV18" s="131">
        <v>0.33333333333333331</v>
      </c>
      <c r="AW18" s="131">
        <v>0.57638888888888895</v>
      </c>
      <c r="AX18" s="131">
        <v>0.33333333333333331</v>
      </c>
      <c r="AY18" s="131">
        <v>0.57638888888888895</v>
      </c>
      <c r="AZ18" s="131">
        <v>0.33333333333333331</v>
      </c>
      <c r="BA18" s="131">
        <v>0.57638888888888895</v>
      </c>
      <c r="BB18" s="130"/>
      <c r="BC18" s="130"/>
      <c r="BD18" s="130"/>
      <c r="BE18" s="130"/>
      <c r="BF18" s="130"/>
      <c r="BG18" s="130"/>
      <c r="BH18" s="130"/>
      <c r="BI18" s="130"/>
      <c r="BJ18" s="136" t="s">
        <v>715</v>
      </c>
      <c r="BK18" s="139"/>
      <c r="BL18" s="136">
        <v>26</v>
      </c>
    </row>
    <row r="19" spans="1:64" x14ac:dyDescent="0.25">
      <c r="A19" s="130">
        <v>6</v>
      </c>
      <c r="B19" s="131">
        <v>0.35416666666666669</v>
      </c>
      <c r="C19" s="131">
        <v>0.6875</v>
      </c>
      <c r="D19" s="131">
        <v>0.35416666666666669</v>
      </c>
      <c r="E19" s="131">
        <v>0.6875</v>
      </c>
      <c r="F19" s="131">
        <v>0.35416666666666669</v>
      </c>
      <c r="G19" s="131">
        <v>0.6875</v>
      </c>
      <c r="H19" s="131">
        <v>0.35416666666666669</v>
      </c>
      <c r="I19" s="131">
        <v>0.6875</v>
      </c>
      <c r="J19" s="131">
        <v>0.35416666666666669</v>
      </c>
      <c r="K19" s="131">
        <v>0.6875</v>
      </c>
      <c r="L19" s="131">
        <v>0.35416666666666669</v>
      </c>
      <c r="M19" s="131">
        <v>0.6875</v>
      </c>
      <c r="N19" s="131">
        <v>0.35416666666666669</v>
      </c>
      <c r="O19" s="131">
        <v>0.6875</v>
      </c>
      <c r="P19" s="131">
        <v>0.35416666666666669</v>
      </c>
      <c r="Q19" s="131">
        <v>0.6875</v>
      </c>
      <c r="R19" s="131">
        <v>0.35416666666666669</v>
      </c>
      <c r="S19" s="131">
        <v>0.6875</v>
      </c>
      <c r="T19" s="131">
        <v>0.35416666666666669</v>
      </c>
      <c r="U19" s="131">
        <v>0.6875</v>
      </c>
      <c r="V19" s="131">
        <v>0.35416666666666669</v>
      </c>
      <c r="W19" s="131">
        <v>0.6875</v>
      </c>
      <c r="X19" s="131">
        <v>0.35416666666666669</v>
      </c>
      <c r="Y19" s="131">
        <v>0.6875</v>
      </c>
      <c r="Z19" s="131">
        <v>0.35416666666666669</v>
      </c>
      <c r="AA19" s="131">
        <v>0.6875</v>
      </c>
      <c r="AB19" s="131">
        <v>0.35416666666666669</v>
      </c>
      <c r="AC19" s="131">
        <v>0.6875</v>
      </c>
      <c r="AD19" s="131">
        <v>0.35416666666666669</v>
      </c>
      <c r="AE19" s="131">
        <v>0.6875</v>
      </c>
      <c r="AF19" s="131">
        <v>0.35416666666666669</v>
      </c>
      <c r="AG19" s="131">
        <v>0.6875</v>
      </c>
      <c r="AH19" s="131">
        <v>0.35416666666666669</v>
      </c>
      <c r="AI19" s="131">
        <v>0.6875</v>
      </c>
      <c r="AJ19" s="131">
        <v>0.35416666666666669</v>
      </c>
      <c r="AK19" s="131">
        <v>0.6875</v>
      </c>
      <c r="AL19" s="131">
        <v>0.35416666666666669</v>
      </c>
      <c r="AM19" s="131">
        <v>0.6875</v>
      </c>
      <c r="AN19" s="131">
        <v>0.35416666666666669</v>
      </c>
      <c r="AO19" s="131">
        <v>0.6875</v>
      </c>
      <c r="AP19" s="131">
        <v>0.35416666666666669</v>
      </c>
      <c r="AQ19" s="131">
        <v>0.6875</v>
      </c>
      <c r="AR19" s="131">
        <v>0.35416666666666669</v>
      </c>
      <c r="AS19" s="131">
        <v>0.6875</v>
      </c>
      <c r="AT19" s="131">
        <v>0.35416666666666669</v>
      </c>
      <c r="AU19" s="131">
        <v>0.6875</v>
      </c>
      <c r="AV19" s="131">
        <v>0.35416666666666669</v>
      </c>
      <c r="AW19" s="131">
        <v>0.6875</v>
      </c>
      <c r="AX19" s="131">
        <v>0.35416666666666669</v>
      </c>
      <c r="AY19" s="131">
        <v>0.6875</v>
      </c>
      <c r="AZ19" s="131">
        <v>0.35416666666666669</v>
      </c>
      <c r="BA19" s="131">
        <v>0.6875</v>
      </c>
      <c r="BB19" s="130"/>
      <c r="BC19" s="130"/>
      <c r="BD19" s="130"/>
      <c r="BE19" s="130"/>
      <c r="BF19" s="130"/>
      <c r="BG19" s="130"/>
      <c r="BH19" s="130"/>
      <c r="BI19" s="130"/>
      <c r="BJ19" s="136" t="s">
        <v>715</v>
      </c>
      <c r="BK19" s="139">
        <v>1900</v>
      </c>
      <c r="BL19" s="136">
        <v>26</v>
      </c>
    </row>
    <row r="20" spans="1:64" x14ac:dyDescent="0.25">
      <c r="A20" s="130">
        <v>7</v>
      </c>
      <c r="B20" s="131">
        <v>0.42708333333333331</v>
      </c>
      <c r="C20" s="131">
        <v>0.65625</v>
      </c>
      <c r="D20" s="131">
        <v>0.42708333333333331</v>
      </c>
      <c r="E20" s="131">
        <v>0.65625</v>
      </c>
      <c r="F20" s="131">
        <v>0.42708333333333331</v>
      </c>
      <c r="G20" s="131">
        <v>0.65625</v>
      </c>
      <c r="H20" s="131">
        <v>0.42708333333333331</v>
      </c>
      <c r="I20" s="131">
        <v>0.65625</v>
      </c>
      <c r="J20" s="131">
        <v>0.42708333333333331</v>
      </c>
      <c r="K20" s="131">
        <v>0.65625</v>
      </c>
      <c r="L20" s="131">
        <v>0.42708333333333331</v>
      </c>
      <c r="M20" s="131">
        <v>0.65625</v>
      </c>
      <c r="N20" s="131">
        <v>0.42708333333333331</v>
      </c>
      <c r="O20" s="131">
        <v>0.65625</v>
      </c>
      <c r="P20" s="131">
        <v>0.42708333333333331</v>
      </c>
      <c r="Q20" s="131">
        <v>0.65625</v>
      </c>
      <c r="R20" s="131">
        <v>0.42708333333333331</v>
      </c>
      <c r="S20" s="131">
        <v>0.65625</v>
      </c>
      <c r="T20" s="131">
        <v>0.42708333333333331</v>
      </c>
      <c r="U20" s="131">
        <v>0.65625</v>
      </c>
      <c r="V20" s="131">
        <v>0.42708333333333331</v>
      </c>
      <c r="W20" s="131">
        <v>0.65625</v>
      </c>
      <c r="X20" s="131">
        <v>0.42708333333333331</v>
      </c>
      <c r="Y20" s="131">
        <v>0.65625</v>
      </c>
      <c r="Z20" s="131">
        <v>0.42708333333333331</v>
      </c>
      <c r="AA20" s="131">
        <v>0.65625</v>
      </c>
      <c r="AB20" s="131">
        <v>0.42708333333333331</v>
      </c>
      <c r="AC20" s="131">
        <v>0.65625</v>
      </c>
      <c r="AD20" s="131">
        <v>0.42708333333333331</v>
      </c>
      <c r="AE20" s="131">
        <v>0.65625</v>
      </c>
      <c r="AF20" s="131">
        <v>0.42708333333333331</v>
      </c>
      <c r="AG20" s="131">
        <v>0.65625</v>
      </c>
      <c r="AH20" s="131">
        <v>0.42708333333333331</v>
      </c>
      <c r="AI20" s="131">
        <v>0.65625</v>
      </c>
      <c r="AJ20" s="131">
        <v>0.42708333333333331</v>
      </c>
      <c r="AK20" s="131">
        <v>0.65625</v>
      </c>
      <c r="AL20" s="131">
        <v>0.42708333333333331</v>
      </c>
      <c r="AM20" s="131">
        <v>0.65625</v>
      </c>
      <c r="AN20" s="131">
        <v>0.42708333333333331</v>
      </c>
      <c r="AO20" s="131">
        <v>0.65625</v>
      </c>
      <c r="AP20" s="131">
        <v>0.42708333333333331</v>
      </c>
      <c r="AQ20" s="131">
        <v>0.65625</v>
      </c>
      <c r="AR20" s="131">
        <v>0.42708333333333331</v>
      </c>
      <c r="AS20" s="131">
        <v>0.65625</v>
      </c>
      <c r="AT20" s="131">
        <v>0.42708333333333331</v>
      </c>
      <c r="AU20" s="131">
        <v>0.65625</v>
      </c>
      <c r="AV20" s="131">
        <v>0.42708333333333331</v>
      </c>
      <c r="AW20" s="131">
        <v>0.65625</v>
      </c>
      <c r="AX20" s="131">
        <v>0.42708333333333331</v>
      </c>
      <c r="AY20" s="131">
        <v>0.65625</v>
      </c>
      <c r="AZ20" s="131">
        <v>0.42708333333333331</v>
      </c>
      <c r="BA20" s="131">
        <v>0.65625</v>
      </c>
      <c r="BB20" s="130"/>
      <c r="BC20" s="130"/>
      <c r="BD20" s="130"/>
      <c r="BE20" s="130"/>
      <c r="BF20" s="130"/>
      <c r="BG20" s="130"/>
      <c r="BH20" s="130"/>
      <c r="BI20" s="130"/>
      <c r="BJ20" s="136" t="s">
        <v>715</v>
      </c>
      <c r="BK20" s="139"/>
      <c r="BL20" s="136">
        <v>26</v>
      </c>
    </row>
    <row r="21" spans="1:64" x14ac:dyDescent="0.25">
      <c r="A21" s="130">
        <v>8</v>
      </c>
      <c r="B21" s="131">
        <v>0.54166666666666663</v>
      </c>
      <c r="C21" s="131">
        <v>0.25</v>
      </c>
      <c r="D21" s="131">
        <v>0.54166666666666663</v>
      </c>
      <c r="E21" s="131">
        <v>0.25</v>
      </c>
      <c r="F21" s="131">
        <v>0.54166666666666663</v>
      </c>
      <c r="G21" s="131">
        <v>0.25</v>
      </c>
      <c r="H21" s="131">
        <v>0.54166666666666663</v>
      </c>
      <c r="I21" s="131">
        <v>0.25</v>
      </c>
      <c r="J21" s="131">
        <v>0.54166666666666663</v>
      </c>
      <c r="K21" s="131">
        <v>0.25</v>
      </c>
      <c r="L21" s="131">
        <v>0.54166666666666663</v>
      </c>
      <c r="M21" s="131">
        <v>0.25</v>
      </c>
      <c r="N21" s="131">
        <v>0.54166666666666663</v>
      </c>
      <c r="O21" s="131">
        <v>0.25</v>
      </c>
      <c r="P21" s="131">
        <v>0.54166666666666663</v>
      </c>
      <c r="Q21" s="131">
        <v>0.25</v>
      </c>
      <c r="R21" s="131">
        <v>0.54166666666666663</v>
      </c>
      <c r="S21" s="131">
        <v>0.25</v>
      </c>
      <c r="T21" s="131">
        <v>0.54166666666666663</v>
      </c>
      <c r="U21" s="131">
        <v>0.25</v>
      </c>
      <c r="V21" s="131">
        <v>0.54166666666666663</v>
      </c>
      <c r="W21" s="131">
        <v>0.25</v>
      </c>
      <c r="X21" s="131">
        <v>0.54166666666666663</v>
      </c>
      <c r="Y21" s="131">
        <v>0.25</v>
      </c>
      <c r="Z21" s="131">
        <v>0.54166666666666663</v>
      </c>
      <c r="AA21" s="131">
        <v>0.25</v>
      </c>
      <c r="AB21" s="131">
        <v>0.54166666666666663</v>
      </c>
      <c r="AC21" s="131">
        <v>0.25</v>
      </c>
      <c r="AD21" s="131">
        <v>0.54166666666666663</v>
      </c>
      <c r="AE21" s="131">
        <v>0.25</v>
      </c>
      <c r="AF21" s="131">
        <v>0.54166666666666663</v>
      </c>
      <c r="AG21" s="131">
        <v>0.25</v>
      </c>
      <c r="AH21" s="131">
        <v>0.54166666666666663</v>
      </c>
      <c r="AI21" s="131">
        <v>0.25</v>
      </c>
      <c r="AJ21" s="131">
        <v>0.54166666666666663</v>
      </c>
      <c r="AK21" s="131">
        <v>0.25</v>
      </c>
      <c r="AL21" s="131">
        <v>0.54166666666666663</v>
      </c>
      <c r="AM21" s="131">
        <v>0.25</v>
      </c>
      <c r="AN21" s="131">
        <v>0.54166666666666663</v>
      </c>
      <c r="AO21" s="131">
        <v>0.25</v>
      </c>
      <c r="AP21" s="131">
        <v>0.54166666666666663</v>
      </c>
      <c r="AQ21" s="131">
        <v>0.25</v>
      </c>
      <c r="AR21" s="131">
        <v>0.54166666666666663</v>
      </c>
      <c r="AS21" s="131">
        <v>0.25</v>
      </c>
      <c r="AT21" s="131">
        <v>0.54166666666666663</v>
      </c>
      <c r="AU21" s="131">
        <v>0.25</v>
      </c>
      <c r="AV21" s="131">
        <v>0.54166666666666663</v>
      </c>
      <c r="AW21" s="131">
        <v>0.25</v>
      </c>
      <c r="AX21" s="131">
        <v>0.54166666666666663</v>
      </c>
      <c r="AY21" s="131">
        <v>0.25</v>
      </c>
      <c r="AZ21" s="131"/>
      <c r="BA21" s="131"/>
      <c r="BB21" s="130"/>
      <c r="BC21" s="130"/>
      <c r="BD21" s="130"/>
      <c r="BE21" s="130"/>
      <c r="BF21" s="130"/>
      <c r="BG21" s="130"/>
      <c r="BH21" s="130"/>
      <c r="BI21" s="130"/>
      <c r="BJ21" s="136" t="s">
        <v>723</v>
      </c>
      <c r="BK21" s="139">
        <v>3443</v>
      </c>
      <c r="BL21" s="136">
        <v>25</v>
      </c>
    </row>
    <row r="22" spans="1:64" x14ac:dyDescent="0.25">
      <c r="A22" s="130">
        <v>9</v>
      </c>
      <c r="B22" s="131">
        <v>0.5625</v>
      </c>
      <c r="C22" s="131">
        <v>0.29166666666666669</v>
      </c>
      <c r="D22" s="131">
        <v>0.5625</v>
      </c>
      <c r="E22" s="131">
        <v>0.29166666666666669</v>
      </c>
      <c r="F22" s="131">
        <v>0.5625</v>
      </c>
      <c r="G22" s="131">
        <v>0.29166666666666669</v>
      </c>
      <c r="H22" s="131">
        <v>0.5625</v>
      </c>
      <c r="I22" s="131">
        <v>0.29166666666666669</v>
      </c>
      <c r="J22" s="131">
        <v>0.5625</v>
      </c>
      <c r="K22" s="131">
        <v>0.29166666666666669</v>
      </c>
      <c r="L22" s="131">
        <v>0.5625</v>
      </c>
      <c r="M22" s="131">
        <v>0.29166666666666669</v>
      </c>
      <c r="N22" s="131">
        <v>0.5625</v>
      </c>
      <c r="O22" s="131">
        <v>0.29166666666666669</v>
      </c>
      <c r="P22" s="131">
        <v>0.5625</v>
      </c>
      <c r="Q22" s="131">
        <v>0.29166666666666669</v>
      </c>
      <c r="R22" s="131">
        <v>0.5625</v>
      </c>
      <c r="S22" s="131">
        <v>0.29166666666666669</v>
      </c>
      <c r="T22" s="131">
        <v>0.5625</v>
      </c>
      <c r="U22" s="131">
        <v>0.29166666666666669</v>
      </c>
      <c r="V22" s="131">
        <v>0.5625</v>
      </c>
      <c r="W22" s="131">
        <v>0.29166666666666669</v>
      </c>
      <c r="X22" s="131">
        <v>0.5625</v>
      </c>
      <c r="Y22" s="131">
        <v>0.29166666666666669</v>
      </c>
      <c r="Z22" s="131">
        <v>0.5625</v>
      </c>
      <c r="AA22" s="131">
        <v>0.29166666666666669</v>
      </c>
      <c r="AB22" s="131">
        <v>0.5625</v>
      </c>
      <c r="AC22" s="131">
        <v>0.29166666666666669</v>
      </c>
      <c r="AD22" s="131">
        <v>0.5625</v>
      </c>
      <c r="AE22" s="131">
        <v>0.29166666666666669</v>
      </c>
      <c r="AF22" s="131">
        <v>0.5625</v>
      </c>
      <c r="AG22" s="131">
        <v>0.29166666666666669</v>
      </c>
      <c r="AH22" s="131">
        <v>0.5625</v>
      </c>
      <c r="AI22" s="131">
        <v>0.29166666666666669</v>
      </c>
      <c r="AJ22" s="131">
        <v>0.5625</v>
      </c>
      <c r="AK22" s="131">
        <v>0.29166666666666669</v>
      </c>
      <c r="AL22" s="131">
        <v>0.5625</v>
      </c>
      <c r="AM22" s="131">
        <v>0.29166666666666669</v>
      </c>
      <c r="AN22" s="131">
        <v>0.5625</v>
      </c>
      <c r="AO22" s="131">
        <v>0.29166666666666669</v>
      </c>
      <c r="AP22" s="131">
        <v>0.5625</v>
      </c>
      <c r="AQ22" s="131">
        <v>0.29166666666666669</v>
      </c>
      <c r="AR22" s="131">
        <v>0.5625</v>
      </c>
      <c r="AS22" s="131">
        <v>0.29166666666666669</v>
      </c>
      <c r="AT22" s="131">
        <v>0.5625</v>
      </c>
      <c r="AU22" s="131">
        <v>0.29166666666666669</v>
      </c>
      <c r="AV22" s="131">
        <v>0.5625</v>
      </c>
      <c r="AW22" s="131">
        <v>0.29166666666666669</v>
      </c>
      <c r="AX22" s="131">
        <v>0.5625</v>
      </c>
      <c r="AY22" s="131">
        <v>0.29166666666666669</v>
      </c>
      <c r="AZ22" s="131">
        <v>0.5625</v>
      </c>
      <c r="BA22" s="131">
        <v>0.29166666666666669</v>
      </c>
      <c r="BB22" s="130"/>
      <c r="BC22" s="130"/>
      <c r="BD22" s="130"/>
      <c r="BE22" s="130"/>
      <c r="BF22" s="130"/>
      <c r="BG22" s="130"/>
      <c r="BH22" s="130"/>
      <c r="BI22" s="130"/>
      <c r="BJ22" s="136" t="s">
        <v>715</v>
      </c>
      <c r="BK22" s="139">
        <v>1990</v>
      </c>
      <c r="BL22" s="136">
        <v>26</v>
      </c>
    </row>
    <row r="23" spans="1:64" x14ac:dyDescent="0.25">
      <c r="A23" s="130">
        <v>10</v>
      </c>
      <c r="B23" s="131">
        <v>0.60416666666666663</v>
      </c>
      <c r="C23" s="131">
        <v>0.3263888888888889</v>
      </c>
      <c r="D23" s="131">
        <v>0.60416666666666663</v>
      </c>
      <c r="E23" s="131">
        <v>0.3263888888888889</v>
      </c>
      <c r="F23" s="131">
        <v>0.60416666666666663</v>
      </c>
      <c r="G23" s="131">
        <v>0.3263888888888889</v>
      </c>
      <c r="H23" s="131">
        <v>0.60416666666666663</v>
      </c>
      <c r="I23" s="131">
        <v>0.3263888888888889</v>
      </c>
      <c r="J23" s="131">
        <v>0.60416666666666663</v>
      </c>
      <c r="K23" s="131">
        <v>0.3263888888888889</v>
      </c>
      <c r="L23" s="131">
        <v>0.60416666666666663</v>
      </c>
      <c r="M23" s="131">
        <v>0.3263888888888889</v>
      </c>
      <c r="N23" s="131">
        <v>0.60416666666666663</v>
      </c>
      <c r="O23" s="131">
        <v>0.3263888888888889</v>
      </c>
      <c r="P23" s="131">
        <v>0.60416666666666663</v>
      </c>
      <c r="Q23" s="131">
        <v>0.3263888888888889</v>
      </c>
      <c r="R23" s="131">
        <v>0.60416666666666663</v>
      </c>
      <c r="S23" s="131">
        <v>0.3263888888888889</v>
      </c>
      <c r="T23" s="131">
        <v>0.60416666666666663</v>
      </c>
      <c r="U23" s="131">
        <v>0.3263888888888889</v>
      </c>
      <c r="V23" s="131">
        <v>0.60416666666666663</v>
      </c>
      <c r="W23" s="131">
        <v>0.3263888888888889</v>
      </c>
      <c r="X23" s="131">
        <v>0.60416666666666663</v>
      </c>
      <c r="Y23" s="131">
        <v>0.3263888888888889</v>
      </c>
      <c r="Z23" s="131">
        <v>0.60416666666666663</v>
      </c>
      <c r="AA23" s="131">
        <v>0.3263888888888889</v>
      </c>
      <c r="AB23" s="131">
        <v>0.60416666666666663</v>
      </c>
      <c r="AC23" s="131">
        <v>0.3263888888888889</v>
      </c>
      <c r="AD23" s="131">
        <v>0.60416666666666663</v>
      </c>
      <c r="AE23" s="131">
        <v>0.3263888888888889</v>
      </c>
      <c r="AF23" s="131">
        <v>0.60416666666666663</v>
      </c>
      <c r="AG23" s="131">
        <v>0.3263888888888889</v>
      </c>
      <c r="AH23" s="131">
        <v>0.60416666666666663</v>
      </c>
      <c r="AI23" s="131">
        <v>0.3263888888888889</v>
      </c>
      <c r="AJ23" s="131">
        <v>0.60416666666666663</v>
      </c>
      <c r="AK23" s="131">
        <v>0.3263888888888889</v>
      </c>
      <c r="AL23" s="131">
        <v>0.60416666666666663</v>
      </c>
      <c r="AM23" s="131">
        <v>0.3263888888888889</v>
      </c>
      <c r="AN23" s="131">
        <v>0.60416666666666663</v>
      </c>
      <c r="AO23" s="131">
        <v>0.3263888888888889</v>
      </c>
      <c r="AP23" s="131">
        <v>0.60416666666666663</v>
      </c>
      <c r="AQ23" s="131">
        <v>0.3263888888888889</v>
      </c>
      <c r="AR23" s="131">
        <v>0.60416666666666663</v>
      </c>
      <c r="AS23" s="131">
        <v>0.3263888888888889</v>
      </c>
      <c r="AT23" s="131">
        <v>0.60416666666666663</v>
      </c>
      <c r="AU23" s="131">
        <v>0.3263888888888889</v>
      </c>
      <c r="AV23" s="131">
        <v>0.60416666666666663</v>
      </c>
      <c r="AW23" s="131">
        <v>0.3263888888888889</v>
      </c>
      <c r="AX23" s="131">
        <v>0.60416666666666663</v>
      </c>
      <c r="AY23" s="131">
        <v>0.3263888888888889</v>
      </c>
      <c r="AZ23" s="131">
        <v>0.60416666666666663</v>
      </c>
      <c r="BA23" s="131">
        <v>0.3263888888888889</v>
      </c>
      <c r="BB23" s="130"/>
      <c r="BC23" s="130"/>
      <c r="BD23" s="130"/>
      <c r="BE23" s="130"/>
      <c r="BF23" s="130"/>
      <c r="BG23" s="130"/>
      <c r="BH23" s="130"/>
      <c r="BI23" s="130"/>
      <c r="BJ23" s="136" t="s">
        <v>724</v>
      </c>
      <c r="BK23" s="139">
        <v>2050</v>
      </c>
      <c r="BL23" s="136">
        <v>26</v>
      </c>
    </row>
    <row r="24" spans="1:64" x14ac:dyDescent="0.25">
      <c r="A24" s="130">
        <v>11</v>
      </c>
      <c r="B24" s="131">
        <v>0.65277777777777779</v>
      </c>
      <c r="C24" s="131">
        <v>0.34722222222222227</v>
      </c>
      <c r="D24" s="131">
        <v>0.65277777777777779</v>
      </c>
      <c r="E24" s="131">
        <v>0.34722222222222227</v>
      </c>
      <c r="F24" s="131">
        <v>0.65277777777777779</v>
      </c>
      <c r="G24" s="131">
        <v>0.34722222222222227</v>
      </c>
      <c r="H24" s="131">
        <v>0.65277777777777779</v>
      </c>
      <c r="I24" s="131">
        <v>0.34722222222222227</v>
      </c>
      <c r="J24" s="131">
        <v>0.65277777777777779</v>
      </c>
      <c r="K24" s="131">
        <v>0.34722222222222227</v>
      </c>
      <c r="L24" s="131">
        <v>0.65277777777777779</v>
      </c>
      <c r="M24" s="131">
        <v>0.34722222222222227</v>
      </c>
      <c r="N24" s="131">
        <v>0.65277777777777779</v>
      </c>
      <c r="O24" s="131">
        <v>0.34722222222222227</v>
      </c>
      <c r="P24" s="131">
        <v>0.65277777777777779</v>
      </c>
      <c r="Q24" s="131">
        <v>0.34722222222222227</v>
      </c>
      <c r="R24" s="131">
        <v>0.65277777777777779</v>
      </c>
      <c r="S24" s="131">
        <v>0.34722222222222227</v>
      </c>
      <c r="T24" s="131">
        <v>0.65277777777777779</v>
      </c>
      <c r="U24" s="131">
        <v>0.34722222222222227</v>
      </c>
      <c r="V24" s="131">
        <v>0.65277777777777779</v>
      </c>
      <c r="W24" s="131">
        <v>0.34722222222222227</v>
      </c>
      <c r="X24" s="131">
        <v>0.65277777777777779</v>
      </c>
      <c r="Y24" s="131">
        <v>0.34722222222222227</v>
      </c>
      <c r="Z24" s="131">
        <v>0.65277777777777779</v>
      </c>
      <c r="AA24" s="131">
        <v>0.34722222222222227</v>
      </c>
      <c r="AB24" s="131">
        <v>0.65277777777777779</v>
      </c>
      <c r="AC24" s="131">
        <v>0.34722222222222227</v>
      </c>
      <c r="AD24" s="131">
        <v>0.65277777777777779</v>
      </c>
      <c r="AE24" s="131">
        <v>0.34722222222222227</v>
      </c>
      <c r="AF24" s="131">
        <v>0.65277777777777779</v>
      </c>
      <c r="AG24" s="131">
        <v>0.34722222222222227</v>
      </c>
      <c r="AH24" s="131">
        <v>0.65277777777777779</v>
      </c>
      <c r="AI24" s="131">
        <v>0.34722222222222227</v>
      </c>
      <c r="AJ24" s="131">
        <v>0.65277777777777779</v>
      </c>
      <c r="AK24" s="131">
        <v>0.34722222222222227</v>
      </c>
      <c r="AL24" s="131">
        <v>0.65277777777777779</v>
      </c>
      <c r="AM24" s="131">
        <v>0.34722222222222227</v>
      </c>
      <c r="AN24" s="131">
        <v>0.65277777777777779</v>
      </c>
      <c r="AO24" s="131">
        <v>0.34722222222222227</v>
      </c>
      <c r="AP24" s="131">
        <v>0.65277777777777779</v>
      </c>
      <c r="AQ24" s="131">
        <v>0.34722222222222227</v>
      </c>
      <c r="AR24" s="131">
        <v>0.65277777777777779</v>
      </c>
      <c r="AS24" s="131">
        <v>0.34722222222222227</v>
      </c>
      <c r="AT24" s="131">
        <v>0.65277777777777779</v>
      </c>
      <c r="AU24" s="131">
        <v>0.34722222222222227</v>
      </c>
      <c r="AV24" s="131">
        <v>0.65277777777777779</v>
      </c>
      <c r="AW24" s="131">
        <v>0.34722222222222227</v>
      </c>
      <c r="AX24" s="131">
        <v>0.65277777777777779</v>
      </c>
      <c r="AY24" s="131">
        <v>0.34722222222222227</v>
      </c>
      <c r="AZ24" s="131">
        <v>0.65277777777777779</v>
      </c>
      <c r="BA24" s="131">
        <v>0.34722222222222227</v>
      </c>
      <c r="BB24" s="130"/>
      <c r="BC24" s="130"/>
      <c r="BD24" s="130"/>
      <c r="BE24" s="130"/>
      <c r="BF24" s="130"/>
      <c r="BG24" s="130"/>
      <c r="BH24" s="130"/>
      <c r="BI24" s="130"/>
      <c r="BJ24" s="136" t="s">
        <v>723</v>
      </c>
      <c r="BK24" s="139">
        <v>839</v>
      </c>
      <c r="BL24" s="136">
        <v>26</v>
      </c>
    </row>
    <row r="25" spans="1:64" x14ac:dyDescent="0.25">
      <c r="A25" s="130">
        <v>12</v>
      </c>
      <c r="B25" s="240">
        <v>0.67708333333333337</v>
      </c>
      <c r="C25" s="240">
        <v>0.42708333333333331</v>
      </c>
      <c r="D25" s="240">
        <v>0.67708333333333337</v>
      </c>
      <c r="E25" s="240">
        <v>0.42708333333333331</v>
      </c>
      <c r="F25" s="240">
        <v>0.67708333333333337</v>
      </c>
      <c r="G25" s="240">
        <v>0.42708333333333331</v>
      </c>
      <c r="H25" s="240">
        <v>0.67708333333333337</v>
      </c>
      <c r="I25" s="240">
        <v>0.42708333333333331</v>
      </c>
      <c r="J25" s="240">
        <v>0.67708333333333337</v>
      </c>
      <c r="K25" s="240">
        <v>0.42708333333333331</v>
      </c>
      <c r="L25" s="240">
        <v>0.67708333333333337</v>
      </c>
      <c r="M25" s="240">
        <v>0.42708333333333331</v>
      </c>
      <c r="N25" s="240">
        <v>0.67708333333333337</v>
      </c>
      <c r="O25" s="240">
        <v>0.42708333333333331</v>
      </c>
      <c r="P25" s="240">
        <v>0.67708333333333337</v>
      </c>
      <c r="Q25" s="240">
        <v>0.42708333333333331</v>
      </c>
      <c r="R25" s="240">
        <v>0.67708333333333337</v>
      </c>
      <c r="S25" s="240">
        <v>0.42708333333333331</v>
      </c>
      <c r="T25" s="240">
        <v>0.67708333333333337</v>
      </c>
      <c r="U25" s="240">
        <v>0.42708333333333331</v>
      </c>
      <c r="V25" s="240">
        <v>0.67708333333333337</v>
      </c>
      <c r="W25" s="240">
        <v>0.42708333333333331</v>
      </c>
      <c r="X25" s="240">
        <v>0.67708333333333337</v>
      </c>
      <c r="Y25" s="240">
        <v>0.42708333333333331</v>
      </c>
      <c r="Z25" s="240">
        <v>0.67708333333333337</v>
      </c>
      <c r="AA25" s="240">
        <v>0.42708333333333331</v>
      </c>
      <c r="AB25" s="240">
        <v>0.67708333333333337</v>
      </c>
      <c r="AC25" s="240">
        <v>0.42708333333333331</v>
      </c>
      <c r="AD25" s="240">
        <v>0.67708333333333337</v>
      </c>
      <c r="AE25" s="240">
        <v>0.42708333333333331</v>
      </c>
      <c r="AF25" s="240">
        <v>0.67708333333333337</v>
      </c>
      <c r="AG25" s="240">
        <v>0.42708333333333331</v>
      </c>
      <c r="AH25" s="240">
        <v>0.67708333333333337</v>
      </c>
      <c r="AI25" s="240">
        <v>0.42708333333333331</v>
      </c>
      <c r="AJ25" s="240">
        <v>0.67708333333333337</v>
      </c>
      <c r="AK25" s="240">
        <v>0.42708333333333331</v>
      </c>
      <c r="AL25" s="240">
        <v>0.67708333333333337</v>
      </c>
      <c r="AM25" s="240">
        <v>0.42708333333333331</v>
      </c>
      <c r="AN25" s="240">
        <v>0.67708333333333337</v>
      </c>
      <c r="AO25" s="240">
        <v>0.42708333333333331</v>
      </c>
      <c r="AP25" s="240">
        <v>0.67708333333333337</v>
      </c>
      <c r="AQ25" s="240">
        <v>0.42708333333333331</v>
      </c>
      <c r="AR25" s="240">
        <v>0.67708333333333337</v>
      </c>
      <c r="AS25" s="240">
        <v>0.42708333333333331</v>
      </c>
      <c r="AT25" s="240">
        <v>0.67708333333333337</v>
      </c>
      <c r="AU25" s="240">
        <v>0.42708333333333331</v>
      </c>
      <c r="AV25" s="240">
        <v>0.67708333333333337</v>
      </c>
      <c r="AW25" s="240">
        <v>0.42708333333333331</v>
      </c>
      <c r="AX25" s="240">
        <v>0.67708333333333337</v>
      </c>
      <c r="AY25" s="240">
        <v>0.42708333333333331</v>
      </c>
      <c r="AZ25" s="240">
        <v>0.67708333333333337</v>
      </c>
      <c r="BA25" s="240">
        <v>0.42708333333333331</v>
      </c>
      <c r="BB25" s="240">
        <v>0.42708333333333331</v>
      </c>
      <c r="BC25" s="240">
        <v>0.67708333333333337</v>
      </c>
      <c r="BD25" s="240">
        <v>0.42708333333333331</v>
      </c>
      <c r="BE25" s="240">
        <v>0.67708333333333337</v>
      </c>
      <c r="BF25" s="240">
        <v>0.42708333333333331</v>
      </c>
      <c r="BG25" s="240">
        <v>0.67708333333333337</v>
      </c>
      <c r="BH25" s="240">
        <v>0.42708333333333331</v>
      </c>
      <c r="BI25" s="239"/>
      <c r="BJ25" s="136"/>
      <c r="BK25" s="139"/>
      <c r="BL25" s="136"/>
    </row>
    <row r="26" spans="1:64" x14ac:dyDescent="0.25">
      <c r="A26" s="130">
        <v>13</v>
      </c>
      <c r="B26" s="137">
        <v>0.69791666666666663</v>
      </c>
      <c r="C26" s="137">
        <v>0.48958333333333331</v>
      </c>
      <c r="D26" s="137">
        <v>0.69791666666666663</v>
      </c>
      <c r="E26" s="137">
        <v>0.48958333333333331</v>
      </c>
      <c r="F26" s="137">
        <v>0.69791666666666663</v>
      </c>
      <c r="G26" s="137">
        <v>0.48958333333333331</v>
      </c>
      <c r="H26" s="137">
        <v>0.69791666666666663</v>
      </c>
      <c r="I26" s="137">
        <v>0.48958333333333331</v>
      </c>
      <c r="J26" s="137">
        <v>0.69791666666666663</v>
      </c>
      <c r="K26" s="137">
        <v>0.48958333333333331</v>
      </c>
      <c r="L26" s="137">
        <v>0.69791666666666663</v>
      </c>
      <c r="M26" s="137">
        <v>0.48958333333333331</v>
      </c>
      <c r="N26" s="137">
        <v>0.69791666666666663</v>
      </c>
      <c r="O26" s="137">
        <v>0.48958333333333331</v>
      </c>
      <c r="P26" s="137">
        <v>0.69791666666666663</v>
      </c>
      <c r="Q26" s="137">
        <v>0.48958333333333331</v>
      </c>
      <c r="R26" s="137">
        <v>0.69791666666666663</v>
      </c>
      <c r="S26" s="137">
        <v>0.48958333333333331</v>
      </c>
      <c r="T26" s="137">
        <v>0.69791666666666663</v>
      </c>
      <c r="U26" s="137">
        <v>0.48958333333333331</v>
      </c>
      <c r="V26" s="137">
        <v>0.69791666666666663</v>
      </c>
      <c r="W26" s="137">
        <v>0.48958333333333331</v>
      </c>
      <c r="X26" s="137">
        <v>0.69791666666666663</v>
      </c>
      <c r="Y26" s="137">
        <v>0.48958333333333331</v>
      </c>
      <c r="Z26" s="137">
        <v>0.69791666666666663</v>
      </c>
      <c r="AA26" s="137">
        <v>0.48958333333333331</v>
      </c>
      <c r="AB26" s="137">
        <v>0.69791666666666663</v>
      </c>
      <c r="AC26" s="137">
        <v>0.48958333333333331</v>
      </c>
      <c r="AD26" s="137">
        <v>0.69791666666666663</v>
      </c>
      <c r="AE26" s="137">
        <v>0.48958333333333331</v>
      </c>
      <c r="AF26" s="137">
        <v>0.69791666666666663</v>
      </c>
      <c r="AG26" s="137">
        <v>0.48958333333333331</v>
      </c>
      <c r="AH26" s="137">
        <v>0.69791666666666663</v>
      </c>
      <c r="AI26" s="137">
        <v>0.48958333333333331</v>
      </c>
      <c r="AJ26" s="137">
        <v>0.69791666666666663</v>
      </c>
      <c r="AK26" s="137">
        <v>0.48958333333333331</v>
      </c>
      <c r="AL26" s="137">
        <v>0.69791666666666663</v>
      </c>
      <c r="AM26" s="137">
        <v>0.48958333333333331</v>
      </c>
      <c r="AN26" s="137">
        <v>0.69791666666666663</v>
      </c>
      <c r="AO26" s="137">
        <v>0.48958333333333331</v>
      </c>
      <c r="AP26" s="137">
        <v>0.69791666666666663</v>
      </c>
      <c r="AQ26" s="137">
        <v>0.48958333333333331</v>
      </c>
      <c r="AR26" s="137">
        <v>0.69791666666666663</v>
      </c>
      <c r="AS26" s="137">
        <v>0.48958333333333331</v>
      </c>
      <c r="AT26" s="137">
        <v>0.69791666666666663</v>
      </c>
      <c r="AU26" s="137">
        <v>0.48958333333333331</v>
      </c>
      <c r="AV26" s="137">
        <v>0.69791666666666663</v>
      </c>
      <c r="AW26" s="137">
        <v>0.48958333333333331</v>
      </c>
      <c r="AX26" s="137">
        <v>0.69791666666666663</v>
      </c>
      <c r="AY26" s="137">
        <v>0.48958333333333331</v>
      </c>
      <c r="AZ26" s="137">
        <v>0.69791666666666663</v>
      </c>
      <c r="BA26" s="137">
        <v>0.48958333333333331</v>
      </c>
      <c r="BB26" s="137">
        <v>0.69791666666666663</v>
      </c>
      <c r="BC26" s="137">
        <v>0.48958333333333331</v>
      </c>
      <c r="BD26" s="137">
        <v>0.69791666666666663</v>
      </c>
      <c r="BE26" s="137">
        <v>0.48958333333333331</v>
      </c>
      <c r="BF26" s="137">
        <v>0.69791666666666663</v>
      </c>
      <c r="BG26" s="137">
        <v>0.48958333333333331</v>
      </c>
      <c r="BH26" s="137">
        <v>0.69791666666666663</v>
      </c>
      <c r="BI26" s="137">
        <v>0.48958333333333331</v>
      </c>
      <c r="BJ26" s="136" t="s">
        <v>41</v>
      </c>
      <c r="BK26" s="139"/>
      <c r="BL26" s="136">
        <v>30</v>
      </c>
    </row>
    <row r="27" spans="1:64" s="237" customFormat="1" x14ac:dyDescent="0.25">
      <c r="A27" s="233"/>
      <c r="B27" s="243">
        <v>0.71875</v>
      </c>
      <c r="C27" s="243"/>
      <c r="D27" s="243"/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36"/>
      <c r="BK27" s="238"/>
      <c r="BL27" s="236"/>
    </row>
    <row r="28" spans="1:64" s="237" customFormat="1" x14ac:dyDescent="0.25">
      <c r="A28" s="233"/>
      <c r="B28" s="243">
        <v>0.72916666666666663</v>
      </c>
      <c r="C28" s="243"/>
      <c r="D28" s="243"/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36"/>
      <c r="BK28" s="238"/>
      <c r="BL28" s="236"/>
    </row>
    <row r="29" spans="1:64" x14ac:dyDescent="0.25">
      <c r="A29" s="57"/>
      <c r="B29" s="197">
        <v>0.73958333333333337</v>
      </c>
      <c r="C29" s="196"/>
      <c r="D29" s="196"/>
      <c r="E29" s="196"/>
      <c r="F29" s="196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59"/>
      <c r="BK29" s="140"/>
      <c r="BL29" s="59"/>
    </row>
    <row r="30" spans="1:64" x14ac:dyDescent="0.25">
      <c r="A30" s="196"/>
      <c r="B30" s="197">
        <v>0.75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AF30" s="196"/>
      <c r="AG30" s="196"/>
      <c r="AH30" s="196"/>
      <c r="AI30" s="196"/>
      <c r="AJ30" s="196"/>
      <c r="AK30" s="196"/>
      <c r="AL30" s="196"/>
      <c r="AM30" s="196"/>
      <c r="AN30" s="196"/>
      <c r="AO30" s="196"/>
      <c r="AP30" s="196"/>
      <c r="AQ30" s="196"/>
      <c r="AR30" s="196"/>
      <c r="AS30" s="196"/>
      <c r="AT30" s="196"/>
      <c r="AU30" s="196"/>
      <c r="AV30" s="196"/>
      <c r="AW30" s="196"/>
      <c r="AX30" s="196"/>
      <c r="AY30" s="196"/>
      <c r="AZ30" s="196"/>
      <c r="BA30" s="196"/>
      <c r="BB30" s="196"/>
      <c r="BC30" s="196"/>
      <c r="BD30" s="196"/>
      <c r="BE30" s="196"/>
      <c r="BF30" s="196"/>
      <c r="BG30" s="196"/>
      <c r="BH30" s="196"/>
      <c r="BI30" s="196"/>
      <c r="BJ30" s="59"/>
      <c r="BK30" s="140"/>
      <c r="BL30" s="59"/>
    </row>
    <row r="31" spans="1:64" x14ac:dyDescent="0.25">
      <c r="A31" s="196"/>
      <c r="B31" s="197">
        <v>0.76041666666666663</v>
      </c>
      <c r="C31" s="196"/>
      <c r="D31" s="196"/>
      <c r="E31" s="196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6"/>
      <c r="AG31" s="196"/>
      <c r="AH31" s="196"/>
      <c r="AI31" s="196"/>
      <c r="AJ31" s="196"/>
      <c r="AK31" s="196"/>
      <c r="AL31" s="196"/>
      <c r="AM31" s="196"/>
      <c r="AN31" s="196"/>
      <c r="AO31" s="196"/>
      <c r="AP31" s="196"/>
      <c r="AQ31" s="196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196"/>
      <c r="BD31" s="196"/>
      <c r="BE31" s="196"/>
      <c r="BF31" s="196"/>
      <c r="BG31" s="196"/>
      <c r="BH31" s="196"/>
      <c r="BI31" s="196"/>
      <c r="BJ31" s="59"/>
      <c r="BK31" s="140"/>
      <c r="BL31" s="59"/>
    </row>
    <row r="32" spans="1:64" x14ac:dyDescent="0.25">
      <c r="A32" s="196"/>
      <c r="B32" s="197">
        <v>0.77083333333333337</v>
      </c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196"/>
      <c r="AC32" s="196"/>
      <c r="AD32" s="196"/>
      <c r="AE32" s="196"/>
      <c r="AF32" s="196"/>
      <c r="AG32" s="196"/>
      <c r="AH32" s="196"/>
      <c r="AI32" s="196"/>
      <c r="AJ32" s="196"/>
      <c r="AK32" s="196"/>
      <c r="AL32" s="196"/>
      <c r="AM32" s="196"/>
      <c r="AN32" s="196"/>
      <c r="AO32" s="196"/>
      <c r="AP32" s="196"/>
      <c r="AQ32" s="196"/>
      <c r="AR32" s="196"/>
      <c r="AS32" s="196"/>
      <c r="AT32" s="196"/>
      <c r="AU32" s="196"/>
      <c r="AV32" s="196"/>
      <c r="AW32" s="196"/>
      <c r="AX32" s="196"/>
      <c r="AY32" s="196"/>
      <c r="AZ32" s="196"/>
      <c r="BA32" s="196"/>
      <c r="BB32" s="196"/>
      <c r="BC32" s="196"/>
      <c r="BD32" s="196"/>
      <c r="BE32" s="196"/>
      <c r="BF32" s="196"/>
      <c r="BG32" s="196"/>
      <c r="BH32" s="196"/>
      <c r="BI32" s="196"/>
      <c r="BJ32" s="59"/>
      <c r="BK32" s="140"/>
      <c r="BL32" s="59"/>
    </row>
    <row r="33" spans="1:64" s="237" customFormat="1" x14ac:dyDescent="0.25">
      <c r="A33" s="281"/>
      <c r="B33" s="280">
        <v>0.79166666666666663</v>
      </c>
      <c r="C33" s="280"/>
      <c r="D33" s="280"/>
      <c r="E33" s="280"/>
      <c r="F33" s="280"/>
      <c r="G33" s="280"/>
      <c r="H33" s="280"/>
      <c r="I33" s="280"/>
      <c r="J33" s="280"/>
      <c r="K33" s="280"/>
      <c r="L33" s="280"/>
      <c r="M33" s="280"/>
      <c r="N33" s="280"/>
      <c r="O33" s="280"/>
      <c r="P33" s="280"/>
      <c r="Q33" s="280"/>
      <c r="R33" s="280"/>
      <c r="S33" s="280"/>
      <c r="T33" s="280"/>
      <c r="U33" s="280"/>
      <c r="V33" s="280"/>
      <c r="W33" s="280"/>
      <c r="X33" s="280"/>
      <c r="Y33" s="280"/>
      <c r="Z33" s="280"/>
      <c r="AA33" s="280"/>
      <c r="AB33" s="280"/>
      <c r="AC33" s="280"/>
      <c r="AD33" s="280"/>
      <c r="AE33" s="280"/>
      <c r="AF33" s="280"/>
      <c r="AG33" s="280"/>
      <c r="AH33" s="280"/>
      <c r="AI33" s="280"/>
      <c r="AJ33" s="280"/>
      <c r="AK33" s="280"/>
      <c r="AL33" s="280"/>
      <c r="AM33" s="280"/>
      <c r="AN33" s="280"/>
      <c r="AO33" s="280"/>
      <c r="AP33" s="280"/>
      <c r="AQ33" s="280"/>
      <c r="AR33" s="280"/>
      <c r="AS33" s="280"/>
      <c r="AT33" s="280"/>
      <c r="AU33" s="280"/>
      <c r="AV33" s="280"/>
      <c r="AW33" s="280"/>
      <c r="AX33" s="280"/>
      <c r="AY33" s="280"/>
      <c r="AZ33" s="280"/>
      <c r="BA33" s="280"/>
      <c r="BB33" s="280"/>
      <c r="BC33" s="280"/>
      <c r="BD33" s="280"/>
      <c r="BE33" s="280"/>
      <c r="BF33" s="280"/>
      <c r="BG33" s="280"/>
      <c r="BH33" s="280"/>
      <c r="BI33" s="280"/>
      <c r="BJ33" s="236"/>
      <c r="BK33" s="238"/>
      <c r="BL33" s="236"/>
    </row>
    <row r="34" spans="1:64" ht="18.75" x14ac:dyDescent="0.25">
      <c r="A34" s="18"/>
    </row>
    <row r="35" spans="1:64" ht="16.5" x14ac:dyDescent="0.25">
      <c r="A35" s="34" t="s">
        <v>750</v>
      </c>
      <c r="AI35" s="306" t="s">
        <v>727</v>
      </c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</row>
    <row r="36" spans="1:64" ht="16.5" x14ac:dyDescent="0.25">
      <c r="A36" s="35" t="s">
        <v>751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</row>
    <row r="37" spans="1:64" ht="16.5" x14ac:dyDescent="0.25">
      <c r="A37" s="34" t="s">
        <v>677</v>
      </c>
      <c r="D37" t="s">
        <v>680</v>
      </c>
    </row>
    <row r="38" spans="1:64" ht="16.5" x14ac:dyDescent="0.25">
      <c r="A38" s="34" t="s">
        <v>752</v>
      </c>
    </row>
    <row r="39" spans="1:64" ht="16.5" x14ac:dyDescent="0.25">
      <c r="A39" s="34" t="s">
        <v>726</v>
      </c>
    </row>
    <row r="40" spans="1:64" ht="16.5" x14ac:dyDescent="0.25">
      <c r="A40" s="34" t="s">
        <v>728</v>
      </c>
    </row>
    <row r="41" spans="1:64" ht="18.75" x14ac:dyDescent="0.25">
      <c r="A41" s="19"/>
    </row>
    <row r="42" spans="1:64" x14ac:dyDescent="0.25">
      <c r="A42" s="309" t="s">
        <v>637</v>
      </c>
      <c r="B42" s="80" t="s">
        <v>638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</row>
    <row r="43" spans="1:64" ht="15.75" customHeight="1" x14ac:dyDescent="0.25">
      <c r="A43" s="310"/>
      <c r="B43" s="308" t="s">
        <v>639</v>
      </c>
      <c r="C43" s="308"/>
      <c r="D43" s="308" t="s">
        <v>640</v>
      </c>
      <c r="E43" s="308"/>
      <c r="F43" s="308" t="s">
        <v>641</v>
      </c>
      <c r="G43" s="308"/>
      <c r="H43" s="308" t="s">
        <v>642</v>
      </c>
      <c r="I43" s="308"/>
      <c r="J43" s="308" t="s">
        <v>651</v>
      </c>
      <c r="K43" s="308"/>
      <c r="L43" s="308" t="s">
        <v>652</v>
      </c>
      <c r="M43" s="308"/>
      <c r="N43" s="308" t="s">
        <v>653</v>
      </c>
      <c r="O43" s="308"/>
      <c r="P43" s="308" t="s">
        <v>654</v>
      </c>
      <c r="Q43" s="308"/>
      <c r="R43" s="308" t="s">
        <v>655</v>
      </c>
      <c r="S43" s="308"/>
      <c r="T43" s="308" t="s">
        <v>656</v>
      </c>
      <c r="U43" s="308"/>
      <c r="V43" s="308" t="s">
        <v>657</v>
      </c>
      <c r="W43" s="308"/>
      <c r="X43" s="308" t="s">
        <v>658</v>
      </c>
      <c r="Y43" s="308"/>
      <c r="Z43" s="308" t="s">
        <v>659</v>
      </c>
      <c r="AA43" s="308"/>
      <c r="AB43" s="308" t="s">
        <v>660</v>
      </c>
      <c r="AC43" s="308"/>
      <c r="AD43" s="308" t="s">
        <v>661</v>
      </c>
      <c r="AE43" s="308"/>
      <c r="AF43" s="308" t="s">
        <v>662</v>
      </c>
      <c r="AG43" s="308"/>
      <c r="AH43" s="308" t="s">
        <v>663</v>
      </c>
      <c r="AI43" s="308"/>
      <c r="AJ43" s="308" t="s">
        <v>664</v>
      </c>
      <c r="AK43" s="308"/>
      <c r="AL43" s="308" t="s">
        <v>665</v>
      </c>
      <c r="AM43" s="308"/>
      <c r="AN43" s="308" t="s">
        <v>666</v>
      </c>
      <c r="AO43" s="308"/>
      <c r="AP43" s="308" t="s">
        <v>667</v>
      </c>
      <c r="AQ43" s="308"/>
      <c r="AR43" s="308" t="s">
        <v>668</v>
      </c>
      <c r="AS43" s="308"/>
      <c r="AT43" s="308" t="s">
        <v>669</v>
      </c>
      <c r="AU43" s="308"/>
      <c r="AV43" s="308" t="s">
        <v>670</v>
      </c>
      <c r="AW43" s="308"/>
      <c r="AX43" s="308" t="s">
        <v>671</v>
      </c>
      <c r="AY43" s="308"/>
      <c r="AZ43" s="308" t="s">
        <v>672</v>
      </c>
      <c r="BA43" s="308"/>
      <c r="BB43" s="308" t="s">
        <v>673</v>
      </c>
      <c r="BC43" s="308"/>
      <c r="BD43" s="308" t="s">
        <v>674</v>
      </c>
      <c r="BE43" s="308"/>
      <c r="BF43" s="308" t="s">
        <v>675</v>
      </c>
      <c r="BG43" s="308"/>
      <c r="BH43" s="308" t="s">
        <v>676</v>
      </c>
      <c r="BI43" s="308"/>
    </row>
    <row r="44" spans="1:64" ht="28.5" x14ac:dyDescent="0.25">
      <c r="A44" s="311"/>
      <c r="B44" s="30" t="s">
        <v>650</v>
      </c>
      <c r="C44" s="30" t="s">
        <v>644</v>
      </c>
      <c r="D44" s="30" t="s">
        <v>650</v>
      </c>
      <c r="E44" s="30" t="s">
        <v>644</v>
      </c>
      <c r="F44" s="30" t="s">
        <v>650</v>
      </c>
      <c r="G44" s="30" t="s">
        <v>644</v>
      </c>
      <c r="H44" s="30" t="s">
        <v>650</v>
      </c>
      <c r="I44" s="30" t="s">
        <v>644</v>
      </c>
      <c r="J44" s="30" t="s">
        <v>650</v>
      </c>
      <c r="K44" s="30" t="s">
        <v>644</v>
      </c>
      <c r="L44" s="30" t="s">
        <v>650</v>
      </c>
      <c r="M44" s="30" t="s">
        <v>644</v>
      </c>
      <c r="N44" s="30" t="s">
        <v>650</v>
      </c>
      <c r="O44" s="30" t="s">
        <v>644</v>
      </c>
      <c r="P44" s="30" t="s">
        <v>650</v>
      </c>
      <c r="Q44" s="30" t="s">
        <v>644</v>
      </c>
      <c r="R44" s="30" t="s">
        <v>650</v>
      </c>
      <c r="S44" s="30" t="s">
        <v>644</v>
      </c>
      <c r="T44" s="30" t="s">
        <v>650</v>
      </c>
      <c r="U44" s="30" t="s">
        <v>644</v>
      </c>
      <c r="V44" s="30" t="s">
        <v>650</v>
      </c>
      <c r="W44" s="30" t="s">
        <v>644</v>
      </c>
      <c r="X44" s="30" t="s">
        <v>650</v>
      </c>
      <c r="Y44" s="30" t="s">
        <v>644</v>
      </c>
      <c r="Z44" s="30" t="s">
        <v>650</v>
      </c>
      <c r="AA44" s="30" t="s">
        <v>644</v>
      </c>
      <c r="AB44" s="30" t="s">
        <v>650</v>
      </c>
      <c r="AC44" s="30" t="s">
        <v>644</v>
      </c>
      <c r="AD44" s="30" t="s">
        <v>650</v>
      </c>
      <c r="AE44" s="30" t="s">
        <v>644</v>
      </c>
      <c r="AF44" s="30" t="s">
        <v>650</v>
      </c>
      <c r="AG44" s="30" t="s">
        <v>644</v>
      </c>
      <c r="AH44" s="30" t="s">
        <v>650</v>
      </c>
      <c r="AI44" s="30" t="s">
        <v>644</v>
      </c>
      <c r="AJ44" s="30" t="s">
        <v>650</v>
      </c>
      <c r="AK44" s="30" t="s">
        <v>644</v>
      </c>
      <c r="AL44" s="30" t="s">
        <v>650</v>
      </c>
      <c r="AM44" s="30" t="s">
        <v>644</v>
      </c>
      <c r="AN44" s="30" t="s">
        <v>650</v>
      </c>
      <c r="AO44" s="30" t="s">
        <v>644</v>
      </c>
      <c r="AP44" s="30" t="s">
        <v>650</v>
      </c>
      <c r="AQ44" s="30" t="s">
        <v>644</v>
      </c>
      <c r="AR44" s="30" t="s">
        <v>650</v>
      </c>
      <c r="AS44" s="30" t="s">
        <v>644</v>
      </c>
      <c r="AT44" s="30" t="s">
        <v>650</v>
      </c>
      <c r="AU44" s="30" t="s">
        <v>644</v>
      </c>
      <c r="AV44" s="30" t="s">
        <v>650</v>
      </c>
      <c r="AW44" s="30" t="s">
        <v>644</v>
      </c>
      <c r="AX44" s="30" t="s">
        <v>650</v>
      </c>
      <c r="AY44" s="30" t="s">
        <v>644</v>
      </c>
      <c r="AZ44" s="30" t="s">
        <v>650</v>
      </c>
      <c r="BA44" s="30" t="s">
        <v>644</v>
      </c>
      <c r="BB44" s="30" t="s">
        <v>650</v>
      </c>
      <c r="BC44" s="30" t="s">
        <v>644</v>
      </c>
      <c r="BD44" s="30" t="s">
        <v>650</v>
      </c>
      <c r="BE44" s="30" t="s">
        <v>644</v>
      </c>
      <c r="BF44" s="30" t="s">
        <v>650</v>
      </c>
      <c r="BG44" s="30" t="s">
        <v>644</v>
      </c>
      <c r="BH44" s="30" t="s">
        <v>650</v>
      </c>
      <c r="BI44" s="30" t="s">
        <v>644</v>
      </c>
    </row>
    <row r="45" spans="1:64" x14ac:dyDescent="0.25">
      <c r="A45" s="26">
        <v>1</v>
      </c>
      <c r="B45" s="81">
        <v>0.35416666666666669</v>
      </c>
      <c r="C45" s="81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</row>
    <row r="46" spans="1:64" x14ac:dyDescent="0.25">
      <c r="A46" s="23">
        <v>2</v>
      </c>
      <c r="B46" s="24">
        <v>0.375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</row>
    <row r="47" spans="1:64" x14ac:dyDescent="0.25">
      <c r="A47" s="23">
        <v>3</v>
      </c>
      <c r="B47" s="24">
        <v>0.41666666666666669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</row>
    <row r="48" spans="1:64" x14ac:dyDescent="0.25">
      <c r="A48" s="23" t="s">
        <v>645</v>
      </c>
      <c r="B48" s="24">
        <v>0.58333333333333337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</row>
    <row r="49" spans="1:64" x14ac:dyDescent="0.25">
      <c r="A49" s="25"/>
      <c r="B49" s="282">
        <v>0.625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</row>
    <row r="51" spans="1:64" ht="16.5" x14ac:dyDescent="0.25">
      <c r="A51" s="67" t="str">
        <f>"- Tên tuyến:"&amp;VLOOKUP($D$53,Quyhoach!$B$8:$J$257,2,0)&amp;"-"&amp;VLOOKUP($D$53,Quyhoach!$B$8:$J$257,3,0)</f>
        <v>- Tên tuyến:Quảng Bình-Nghệ An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64" ht="16.5" x14ac:dyDescent="0.25">
      <c r="A52" s="68" t="str">
        <f>"- Bến xe đi:"&amp;VLOOKUP(D53,Quyhoach!$B$8:$J$257,4,0)&amp;";                 Bến xe đến: "&amp;VLOOKUP(D53,Quyhoach!$B$8:$J$257,5,0)</f>
        <v>- Bến xe đi:Đồng Hới;                 Bến xe đến: Chợ Vinh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64" ht="16.5" x14ac:dyDescent="0.25">
      <c r="A53" s="67" t="s">
        <v>677</v>
      </c>
      <c r="B53" s="6"/>
      <c r="C53" s="6"/>
      <c r="D53" s="6" t="s">
        <v>45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64" ht="16.5" x14ac:dyDescent="0.25">
      <c r="A54" s="67" t="str">
        <f>"- Hành trình tuyến:"&amp;VLOOKUP(D53,Quyhoach!$B$8:$J$257,6,0)</f>
        <v>- Hành trình tuyến:BX Đồng Hới - QL1 - Trần Hưng Đạo - BX Chợ Vinh &lt;A&gt;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64" ht="16.5" x14ac:dyDescent="0.25">
      <c r="A55" s="67" t="str">
        <f>"- Cự ly tuyến:"&amp;VLOOKUP(D53,Quyhoach!$B$8:$J$257,7,0)&amp;"km"</f>
        <v>- Cự ly tuyến:207km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64" ht="16.5" x14ac:dyDescent="0.25">
      <c r="A56" s="67" t="str">
        <f>"- Tổng số chuyến xe/ngày/tháng: "&amp;VLOOKUP(D53,Quyhoach!$B$8:$J$257,8,0)</f>
        <v>- Tổng số chuyến xe/ngày/tháng: 840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64" ht="18.75" x14ac:dyDescent="0.25">
      <c r="A57" s="70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64" x14ac:dyDescent="0.25">
      <c r="A58" s="301" t="s">
        <v>637</v>
      </c>
      <c r="B58" s="134" t="s">
        <v>638</v>
      </c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  <c r="BH58" s="72"/>
      <c r="BI58" s="72"/>
      <c r="BJ58" s="6"/>
      <c r="BK58" s="6"/>
      <c r="BL58" s="6"/>
    </row>
    <row r="59" spans="1:64" ht="15.75" customHeight="1" x14ac:dyDescent="0.25">
      <c r="A59" s="302"/>
      <c r="B59" s="300" t="s">
        <v>639</v>
      </c>
      <c r="C59" s="300"/>
      <c r="D59" s="300" t="s">
        <v>640</v>
      </c>
      <c r="E59" s="300"/>
      <c r="F59" s="300" t="s">
        <v>641</v>
      </c>
      <c r="G59" s="300"/>
      <c r="H59" s="300" t="s">
        <v>642</v>
      </c>
      <c r="I59" s="300"/>
      <c r="J59" s="300" t="s">
        <v>651</v>
      </c>
      <c r="K59" s="300"/>
      <c r="L59" s="300" t="s">
        <v>652</v>
      </c>
      <c r="M59" s="300"/>
      <c r="N59" s="300" t="s">
        <v>653</v>
      </c>
      <c r="O59" s="300"/>
      <c r="P59" s="300" t="s">
        <v>654</v>
      </c>
      <c r="Q59" s="300"/>
      <c r="R59" s="300" t="s">
        <v>655</v>
      </c>
      <c r="S59" s="300"/>
      <c r="T59" s="300" t="s">
        <v>656</v>
      </c>
      <c r="U59" s="300"/>
      <c r="V59" s="300" t="s">
        <v>657</v>
      </c>
      <c r="W59" s="300"/>
      <c r="X59" s="300" t="s">
        <v>658</v>
      </c>
      <c r="Y59" s="300"/>
      <c r="Z59" s="300" t="s">
        <v>659</v>
      </c>
      <c r="AA59" s="300"/>
      <c r="AB59" s="300" t="s">
        <v>660</v>
      </c>
      <c r="AC59" s="300"/>
      <c r="AD59" s="300" t="s">
        <v>661</v>
      </c>
      <c r="AE59" s="300"/>
      <c r="AF59" s="300" t="s">
        <v>662</v>
      </c>
      <c r="AG59" s="300"/>
      <c r="AH59" s="300" t="s">
        <v>663</v>
      </c>
      <c r="AI59" s="300"/>
      <c r="AJ59" s="300" t="s">
        <v>664</v>
      </c>
      <c r="AK59" s="300"/>
      <c r="AL59" s="300" t="s">
        <v>665</v>
      </c>
      <c r="AM59" s="300"/>
      <c r="AN59" s="300" t="s">
        <v>666</v>
      </c>
      <c r="AO59" s="300"/>
      <c r="AP59" s="300" t="s">
        <v>667</v>
      </c>
      <c r="AQ59" s="300"/>
      <c r="AR59" s="300" t="s">
        <v>668</v>
      </c>
      <c r="AS59" s="300"/>
      <c r="AT59" s="300" t="s">
        <v>669</v>
      </c>
      <c r="AU59" s="300"/>
      <c r="AV59" s="300" t="s">
        <v>670</v>
      </c>
      <c r="AW59" s="300"/>
      <c r="AX59" s="300" t="s">
        <v>671</v>
      </c>
      <c r="AY59" s="300"/>
      <c r="AZ59" s="300" t="s">
        <v>672</v>
      </c>
      <c r="BA59" s="300"/>
      <c r="BB59" s="300" t="s">
        <v>673</v>
      </c>
      <c r="BC59" s="300"/>
      <c r="BD59" s="300" t="s">
        <v>674</v>
      </c>
      <c r="BE59" s="300"/>
      <c r="BF59" s="300" t="s">
        <v>675</v>
      </c>
      <c r="BG59" s="300"/>
      <c r="BH59" s="300" t="s">
        <v>676</v>
      </c>
      <c r="BI59" s="300"/>
      <c r="BJ59" s="6"/>
      <c r="BK59" s="6"/>
      <c r="BL59" s="6"/>
    </row>
    <row r="60" spans="1:64" ht="28.5" x14ac:dyDescent="0.25">
      <c r="A60" s="303"/>
      <c r="B60" s="102" t="s">
        <v>650</v>
      </c>
      <c r="C60" s="102" t="s">
        <v>644</v>
      </c>
      <c r="D60" s="102" t="s">
        <v>650</v>
      </c>
      <c r="E60" s="102" t="s">
        <v>644</v>
      </c>
      <c r="F60" s="102" t="s">
        <v>650</v>
      </c>
      <c r="G60" s="102" t="s">
        <v>644</v>
      </c>
      <c r="H60" s="102" t="s">
        <v>650</v>
      </c>
      <c r="I60" s="102" t="s">
        <v>644</v>
      </c>
      <c r="J60" s="102" t="s">
        <v>650</v>
      </c>
      <c r="K60" s="102" t="s">
        <v>644</v>
      </c>
      <c r="L60" s="102" t="s">
        <v>650</v>
      </c>
      <c r="M60" s="102" t="s">
        <v>644</v>
      </c>
      <c r="N60" s="102" t="s">
        <v>650</v>
      </c>
      <c r="O60" s="102" t="s">
        <v>644</v>
      </c>
      <c r="P60" s="102" t="s">
        <v>650</v>
      </c>
      <c r="Q60" s="102" t="s">
        <v>644</v>
      </c>
      <c r="R60" s="102" t="s">
        <v>650</v>
      </c>
      <c r="S60" s="102" t="s">
        <v>644</v>
      </c>
      <c r="T60" s="102" t="s">
        <v>650</v>
      </c>
      <c r="U60" s="102" t="s">
        <v>644</v>
      </c>
      <c r="V60" s="102" t="s">
        <v>650</v>
      </c>
      <c r="W60" s="102" t="s">
        <v>644</v>
      </c>
      <c r="X60" s="102" t="s">
        <v>650</v>
      </c>
      <c r="Y60" s="102" t="s">
        <v>644</v>
      </c>
      <c r="Z60" s="102" t="s">
        <v>650</v>
      </c>
      <c r="AA60" s="102" t="s">
        <v>644</v>
      </c>
      <c r="AB60" s="102" t="s">
        <v>650</v>
      </c>
      <c r="AC60" s="102" t="s">
        <v>644</v>
      </c>
      <c r="AD60" s="102" t="s">
        <v>650</v>
      </c>
      <c r="AE60" s="102" t="s">
        <v>644</v>
      </c>
      <c r="AF60" s="102" t="s">
        <v>650</v>
      </c>
      <c r="AG60" s="102" t="s">
        <v>644</v>
      </c>
      <c r="AH60" s="102" t="s">
        <v>650</v>
      </c>
      <c r="AI60" s="102" t="s">
        <v>644</v>
      </c>
      <c r="AJ60" s="102" t="s">
        <v>650</v>
      </c>
      <c r="AK60" s="102" t="s">
        <v>644</v>
      </c>
      <c r="AL60" s="102" t="s">
        <v>650</v>
      </c>
      <c r="AM60" s="102" t="s">
        <v>644</v>
      </c>
      <c r="AN60" s="102" t="s">
        <v>650</v>
      </c>
      <c r="AO60" s="102" t="s">
        <v>644</v>
      </c>
      <c r="AP60" s="102" t="s">
        <v>650</v>
      </c>
      <c r="AQ60" s="102" t="s">
        <v>644</v>
      </c>
      <c r="AR60" s="102" t="s">
        <v>650</v>
      </c>
      <c r="AS60" s="102" t="s">
        <v>644</v>
      </c>
      <c r="AT60" s="102" t="s">
        <v>650</v>
      </c>
      <c r="AU60" s="102" t="s">
        <v>644</v>
      </c>
      <c r="AV60" s="102" t="s">
        <v>650</v>
      </c>
      <c r="AW60" s="102" t="s">
        <v>644</v>
      </c>
      <c r="AX60" s="102" t="s">
        <v>650</v>
      </c>
      <c r="AY60" s="102" t="s">
        <v>644</v>
      </c>
      <c r="AZ60" s="102" t="s">
        <v>650</v>
      </c>
      <c r="BA60" s="102" t="s">
        <v>644</v>
      </c>
      <c r="BB60" s="102" t="s">
        <v>650</v>
      </c>
      <c r="BC60" s="102" t="s">
        <v>644</v>
      </c>
      <c r="BD60" s="102" t="s">
        <v>650</v>
      </c>
      <c r="BE60" s="102" t="s">
        <v>644</v>
      </c>
      <c r="BF60" s="102" t="s">
        <v>650</v>
      </c>
      <c r="BG60" s="102" t="s">
        <v>644</v>
      </c>
      <c r="BH60" s="102" t="s">
        <v>650</v>
      </c>
      <c r="BI60" s="102" t="s">
        <v>644</v>
      </c>
      <c r="BJ60" s="102" t="s">
        <v>682</v>
      </c>
      <c r="BK60" s="102" t="s">
        <v>683</v>
      </c>
      <c r="BL60" s="102" t="s">
        <v>684</v>
      </c>
    </row>
    <row r="61" spans="1:64" s="132" customFormat="1" x14ac:dyDescent="0.25">
      <c r="A61" s="127">
        <v>1</v>
      </c>
      <c r="B61" s="135">
        <v>0.20833333333333334</v>
      </c>
      <c r="C61" s="135">
        <v>0.52777777777777779</v>
      </c>
      <c r="D61" s="135">
        <v>0.20833333333333334</v>
      </c>
      <c r="E61" s="135">
        <v>0.52777777777777779</v>
      </c>
      <c r="F61" s="135">
        <v>0.20833333333333334</v>
      </c>
      <c r="G61" s="135">
        <v>0.52777777777777779</v>
      </c>
      <c r="H61" s="135">
        <v>0.20833333333333334</v>
      </c>
      <c r="I61" s="135">
        <v>0.52777777777777779</v>
      </c>
      <c r="J61" s="135">
        <v>0.20833333333333334</v>
      </c>
      <c r="K61" s="135">
        <v>0.52777777777777779</v>
      </c>
      <c r="L61" s="135">
        <v>0.20833333333333334</v>
      </c>
      <c r="M61" s="135">
        <v>0.52777777777777779</v>
      </c>
      <c r="N61" s="135">
        <v>0.20833333333333334</v>
      </c>
      <c r="O61" s="135">
        <v>0.52777777777777779</v>
      </c>
      <c r="P61" s="135">
        <v>0.20833333333333334</v>
      </c>
      <c r="Q61" s="135">
        <v>0.52777777777777779</v>
      </c>
      <c r="R61" s="135">
        <v>0.20833333333333334</v>
      </c>
      <c r="S61" s="135">
        <v>0.52777777777777779</v>
      </c>
      <c r="T61" s="135">
        <v>0.20833333333333334</v>
      </c>
      <c r="U61" s="135">
        <v>0.52777777777777779</v>
      </c>
      <c r="V61" s="135">
        <v>0.20833333333333334</v>
      </c>
      <c r="W61" s="135">
        <v>0.52777777777777779</v>
      </c>
      <c r="X61" s="135">
        <v>0.20833333333333334</v>
      </c>
      <c r="Y61" s="135">
        <v>0.52777777777777779</v>
      </c>
      <c r="Z61" s="135">
        <v>0.20833333333333334</v>
      </c>
      <c r="AA61" s="135">
        <v>0.52777777777777779</v>
      </c>
      <c r="AB61" s="135">
        <v>0.20833333333333334</v>
      </c>
      <c r="AC61" s="135">
        <v>0.52777777777777779</v>
      </c>
      <c r="AD61" s="135">
        <v>0.20833333333333334</v>
      </c>
      <c r="AE61" s="135">
        <v>0.52777777777777779</v>
      </c>
      <c r="AF61" s="135">
        <v>0.20833333333333334</v>
      </c>
      <c r="AG61" s="135">
        <v>0.52777777777777779</v>
      </c>
      <c r="AH61" s="135">
        <v>0.20833333333333334</v>
      </c>
      <c r="AI61" s="135">
        <v>0.52777777777777779</v>
      </c>
      <c r="AJ61" s="135">
        <v>0.20833333333333334</v>
      </c>
      <c r="AK61" s="135">
        <v>0.52777777777777779</v>
      </c>
      <c r="AL61" s="135">
        <v>0.20833333333333334</v>
      </c>
      <c r="AM61" s="135">
        <v>0.52777777777777779</v>
      </c>
      <c r="AN61" s="135">
        <v>0.20833333333333334</v>
      </c>
      <c r="AO61" s="135">
        <v>0.52777777777777779</v>
      </c>
      <c r="AP61" s="135">
        <v>0.20833333333333334</v>
      </c>
      <c r="AQ61" s="135">
        <v>0.52777777777777779</v>
      </c>
      <c r="AR61" s="135">
        <v>0.20833333333333334</v>
      </c>
      <c r="AS61" s="135">
        <v>0.52777777777777779</v>
      </c>
      <c r="AT61" s="135">
        <v>0.20833333333333334</v>
      </c>
      <c r="AU61" s="135">
        <v>0.52777777777777779</v>
      </c>
      <c r="AV61" s="135">
        <v>0.20833333333333334</v>
      </c>
      <c r="AW61" s="135">
        <v>0.52777777777777779</v>
      </c>
      <c r="AX61" s="135">
        <v>0.20833333333333334</v>
      </c>
      <c r="AY61" s="135">
        <v>0.52777777777777779</v>
      </c>
      <c r="AZ61" s="135">
        <v>0.20833333333333334</v>
      </c>
      <c r="BA61" s="135">
        <v>0.52777777777777779</v>
      </c>
      <c r="BB61" s="127"/>
      <c r="BC61" s="127"/>
      <c r="BD61" s="127"/>
      <c r="BE61" s="127"/>
      <c r="BF61" s="127"/>
      <c r="BG61" s="127"/>
      <c r="BH61" s="127"/>
      <c r="BI61" s="127"/>
      <c r="BJ61" s="136" t="s">
        <v>715</v>
      </c>
      <c r="BK61" s="139">
        <v>1000</v>
      </c>
      <c r="BL61" s="136">
        <v>26</v>
      </c>
    </row>
    <row r="62" spans="1:64" s="132" customFormat="1" x14ac:dyDescent="0.25">
      <c r="A62" s="127">
        <v>2</v>
      </c>
      <c r="B62" s="135">
        <v>0.27083333333333331</v>
      </c>
      <c r="C62" s="135">
        <v>0.67361111111111116</v>
      </c>
      <c r="D62" s="135">
        <v>0.27083333333333331</v>
      </c>
      <c r="E62" s="135">
        <v>0.67361111111111116</v>
      </c>
      <c r="F62" s="135">
        <v>0.27083333333333331</v>
      </c>
      <c r="G62" s="135">
        <v>0.67361111111111116</v>
      </c>
      <c r="H62" s="135">
        <v>0.27083333333333331</v>
      </c>
      <c r="I62" s="135">
        <v>0.67361111111111116</v>
      </c>
      <c r="J62" s="135">
        <v>0.27083333333333331</v>
      </c>
      <c r="K62" s="135">
        <v>0.67361111111111116</v>
      </c>
      <c r="L62" s="135">
        <v>0.27083333333333331</v>
      </c>
      <c r="M62" s="135">
        <v>0.67361111111111116</v>
      </c>
      <c r="N62" s="135">
        <v>0.27083333333333331</v>
      </c>
      <c r="O62" s="135">
        <v>0.67361111111111116</v>
      </c>
      <c r="P62" s="135">
        <v>0.27083333333333331</v>
      </c>
      <c r="Q62" s="135">
        <v>0.67361111111111116</v>
      </c>
      <c r="R62" s="135">
        <v>0.27083333333333331</v>
      </c>
      <c r="S62" s="135">
        <v>0.67361111111111116</v>
      </c>
      <c r="T62" s="135">
        <v>0.27083333333333331</v>
      </c>
      <c r="U62" s="135">
        <v>0.67361111111111116</v>
      </c>
      <c r="V62" s="135">
        <v>0.27083333333333331</v>
      </c>
      <c r="W62" s="135">
        <v>0.67361111111111116</v>
      </c>
      <c r="X62" s="135">
        <v>0.27083333333333331</v>
      </c>
      <c r="Y62" s="135">
        <v>0.67361111111111116</v>
      </c>
      <c r="Z62" s="135">
        <v>0.27083333333333331</v>
      </c>
      <c r="AA62" s="135">
        <v>0.67361111111111116</v>
      </c>
      <c r="AB62" s="135">
        <v>0.27083333333333331</v>
      </c>
      <c r="AC62" s="135">
        <v>0.67361111111111116</v>
      </c>
      <c r="AD62" s="135">
        <v>0.27083333333333331</v>
      </c>
      <c r="AE62" s="135">
        <v>0.67361111111111116</v>
      </c>
      <c r="AF62" s="135">
        <v>0.27083333333333331</v>
      </c>
      <c r="AG62" s="135">
        <v>0.67361111111111116</v>
      </c>
      <c r="AH62" s="135">
        <v>0.27083333333333331</v>
      </c>
      <c r="AI62" s="135">
        <v>0.67361111111111116</v>
      </c>
      <c r="AJ62" s="135">
        <v>0.27083333333333331</v>
      </c>
      <c r="AK62" s="135">
        <v>0.67361111111111116</v>
      </c>
      <c r="AL62" s="135">
        <v>0.27083333333333331</v>
      </c>
      <c r="AM62" s="135">
        <v>0.67361111111111116</v>
      </c>
      <c r="AN62" s="135">
        <v>0.27083333333333331</v>
      </c>
      <c r="AO62" s="135">
        <v>0.67361111111111116</v>
      </c>
      <c r="AP62" s="135">
        <v>0.27083333333333331</v>
      </c>
      <c r="AQ62" s="135">
        <v>0.67361111111111116</v>
      </c>
      <c r="AR62" s="135">
        <v>0.27083333333333331</v>
      </c>
      <c r="AS62" s="135">
        <v>0.67361111111111116</v>
      </c>
      <c r="AT62" s="135">
        <v>0.27083333333333331</v>
      </c>
      <c r="AU62" s="135">
        <v>0.67361111111111116</v>
      </c>
      <c r="AV62" s="135">
        <v>0.27083333333333331</v>
      </c>
      <c r="AW62" s="135">
        <v>0.67361111111111116</v>
      </c>
      <c r="AX62" s="135">
        <v>0.27083333333333331</v>
      </c>
      <c r="AY62" s="135">
        <v>0.67361111111111116</v>
      </c>
      <c r="AZ62" s="135">
        <v>0.27083333333333331</v>
      </c>
      <c r="BA62" s="135">
        <v>0.67361111111111116</v>
      </c>
      <c r="BB62" s="127"/>
      <c r="BC62" s="127"/>
      <c r="BD62" s="127"/>
      <c r="BE62" s="127"/>
      <c r="BF62" s="127"/>
      <c r="BG62" s="127"/>
      <c r="BH62" s="127"/>
      <c r="BI62" s="127"/>
      <c r="BJ62" s="136" t="s">
        <v>715</v>
      </c>
      <c r="BK62" s="139">
        <v>1356</v>
      </c>
      <c r="BL62" s="136">
        <v>26</v>
      </c>
    </row>
    <row r="63" spans="1:64" s="132" customFormat="1" x14ac:dyDescent="0.25">
      <c r="A63" s="127">
        <v>3</v>
      </c>
      <c r="B63" s="135">
        <v>0.29166666666666669</v>
      </c>
      <c r="C63" s="135">
        <v>0.59375</v>
      </c>
      <c r="D63" s="135">
        <v>0.29166666666666669</v>
      </c>
      <c r="E63" s="135">
        <v>0.59375</v>
      </c>
      <c r="F63" s="135">
        <v>0.29166666666666669</v>
      </c>
      <c r="G63" s="135">
        <v>0.59375</v>
      </c>
      <c r="H63" s="135">
        <v>0.29166666666666669</v>
      </c>
      <c r="I63" s="135">
        <v>0.59375</v>
      </c>
      <c r="J63" s="135">
        <v>0.29166666666666669</v>
      </c>
      <c r="K63" s="135">
        <v>0.59375</v>
      </c>
      <c r="L63" s="135">
        <v>0.29166666666666669</v>
      </c>
      <c r="M63" s="135">
        <v>0.59375</v>
      </c>
      <c r="N63" s="135">
        <v>0.29166666666666669</v>
      </c>
      <c r="O63" s="135">
        <v>0.59375</v>
      </c>
      <c r="P63" s="135">
        <v>0.29166666666666669</v>
      </c>
      <c r="Q63" s="135">
        <v>0.59375</v>
      </c>
      <c r="R63" s="135">
        <v>0.29166666666666669</v>
      </c>
      <c r="S63" s="135">
        <v>0.59375</v>
      </c>
      <c r="T63" s="135">
        <v>0.29166666666666669</v>
      </c>
      <c r="U63" s="135">
        <v>0.59375</v>
      </c>
      <c r="V63" s="135">
        <v>0.29166666666666669</v>
      </c>
      <c r="W63" s="135">
        <v>0.59375</v>
      </c>
      <c r="X63" s="135">
        <v>0.29166666666666669</v>
      </c>
      <c r="Y63" s="135">
        <v>0.59375</v>
      </c>
      <c r="Z63" s="135">
        <v>0.29166666666666669</v>
      </c>
      <c r="AA63" s="135">
        <v>0.59375</v>
      </c>
      <c r="AB63" s="135">
        <v>0.29166666666666669</v>
      </c>
      <c r="AC63" s="135">
        <v>0.59375</v>
      </c>
      <c r="AD63" s="135">
        <v>0.29166666666666669</v>
      </c>
      <c r="AE63" s="135">
        <v>0.59375</v>
      </c>
      <c r="AF63" s="135">
        <v>0.29166666666666669</v>
      </c>
      <c r="AG63" s="135">
        <v>0.59375</v>
      </c>
      <c r="AH63" s="135">
        <v>0.29166666666666669</v>
      </c>
      <c r="AI63" s="135">
        <v>0.59375</v>
      </c>
      <c r="AJ63" s="135">
        <v>0.29166666666666669</v>
      </c>
      <c r="AK63" s="135">
        <v>0.59375</v>
      </c>
      <c r="AL63" s="135">
        <v>0.29166666666666669</v>
      </c>
      <c r="AM63" s="135">
        <v>0.59375</v>
      </c>
      <c r="AN63" s="135">
        <v>0.29166666666666669</v>
      </c>
      <c r="AO63" s="135">
        <v>0.59375</v>
      </c>
      <c r="AP63" s="135">
        <v>0.29166666666666669</v>
      </c>
      <c r="AQ63" s="135">
        <v>0.59375</v>
      </c>
      <c r="AR63" s="135">
        <v>0.29166666666666669</v>
      </c>
      <c r="AS63" s="135">
        <v>0.59375</v>
      </c>
      <c r="AT63" s="135">
        <v>0.29166666666666669</v>
      </c>
      <c r="AU63" s="135">
        <v>0.59375</v>
      </c>
      <c r="AV63" s="135">
        <v>0.29166666666666669</v>
      </c>
      <c r="AW63" s="135">
        <v>0.59375</v>
      </c>
      <c r="AX63" s="135">
        <v>0.29166666666666669</v>
      </c>
      <c r="AY63" s="135">
        <v>0.59375</v>
      </c>
      <c r="AZ63" s="135">
        <v>0.29166666666666669</v>
      </c>
      <c r="BA63" s="135">
        <v>0.59375</v>
      </c>
      <c r="BB63" s="127"/>
      <c r="BC63" s="127"/>
      <c r="BD63" s="127"/>
      <c r="BE63" s="127"/>
      <c r="BF63" s="127"/>
      <c r="BG63" s="127"/>
      <c r="BH63" s="127"/>
      <c r="BI63" s="127"/>
      <c r="BJ63" s="136" t="s">
        <v>715</v>
      </c>
      <c r="BK63" s="139">
        <v>1000</v>
      </c>
      <c r="BL63" s="136">
        <v>26</v>
      </c>
    </row>
    <row r="64" spans="1:64" s="132" customFormat="1" x14ac:dyDescent="0.25">
      <c r="A64" s="127">
        <v>4</v>
      </c>
      <c r="B64" s="135">
        <v>0.375</v>
      </c>
      <c r="C64" s="135">
        <v>0.5625</v>
      </c>
      <c r="D64" s="135">
        <v>0.375</v>
      </c>
      <c r="E64" s="135">
        <v>0.5625</v>
      </c>
      <c r="F64" s="135">
        <v>0.375</v>
      </c>
      <c r="G64" s="135">
        <v>0.5625</v>
      </c>
      <c r="H64" s="135">
        <v>0.375</v>
      </c>
      <c r="I64" s="135">
        <v>0.5625</v>
      </c>
      <c r="J64" s="135">
        <v>0.375</v>
      </c>
      <c r="K64" s="135">
        <v>0.5625</v>
      </c>
      <c r="L64" s="135">
        <v>0.375</v>
      </c>
      <c r="M64" s="135">
        <v>0.5625</v>
      </c>
      <c r="N64" s="135">
        <v>0.375</v>
      </c>
      <c r="O64" s="135">
        <v>0.5625</v>
      </c>
      <c r="P64" s="135">
        <v>0.375</v>
      </c>
      <c r="Q64" s="135">
        <v>0.5625</v>
      </c>
      <c r="R64" s="135">
        <v>0.375</v>
      </c>
      <c r="S64" s="135">
        <v>0.5625</v>
      </c>
      <c r="T64" s="135">
        <v>0.375</v>
      </c>
      <c r="U64" s="135">
        <v>0.5625</v>
      </c>
      <c r="V64" s="135">
        <v>0.375</v>
      </c>
      <c r="W64" s="135">
        <v>0.5625</v>
      </c>
      <c r="X64" s="135">
        <v>0.375</v>
      </c>
      <c r="Y64" s="135">
        <v>0.5625</v>
      </c>
      <c r="Z64" s="135">
        <v>0.375</v>
      </c>
      <c r="AA64" s="135">
        <v>0.5625</v>
      </c>
      <c r="AB64" s="135">
        <v>0.375</v>
      </c>
      <c r="AC64" s="135">
        <v>0.5625</v>
      </c>
      <c r="AD64" s="135">
        <v>0.375</v>
      </c>
      <c r="AE64" s="135">
        <v>0.5625</v>
      </c>
      <c r="AF64" s="135">
        <v>0.375</v>
      </c>
      <c r="AG64" s="135">
        <v>0.5625</v>
      </c>
      <c r="AH64" s="135">
        <v>0.375</v>
      </c>
      <c r="AI64" s="135">
        <v>0.5625</v>
      </c>
      <c r="AJ64" s="135">
        <v>0.375</v>
      </c>
      <c r="AK64" s="135">
        <v>0.5625</v>
      </c>
      <c r="AL64" s="135">
        <v>0.375</v>
      </c>
      <c r="AM64" s="135">
        <v>0.5625</v>
      </c>
      <c r="AN64" s="135">
        <v>0.375</v>
      </c>
      <c r="AO64" s="135">
        <v>0.5625</v>
      </c>
      <c r="AP64" s="135">
        <v>0.375</v>
      </c>
      <c r="AQ64" s="135">
        <v>0.5625</v>
      </c>
      <c r="AR64" s="135">
        <v>0.375</v>
      </c>
      <c r="AS64" s="135">
        <v>0.5625</v>
      </c>
      <c r="AT64" s="135">
        <v>0.375</v>
      </c>
      <c r="AU64" s="135">
        <v>0.5625</v>
      </c>
      <c r="AV64" s="135">
        <v>0.375</v>
      </c>
      <c r="AW64" s="135">
        <v>0.5625</v>
      </c>
      <c r="AX64" s="135">
        <v>0.375</v>
      </c>
      <c r="AY64" s="135">
        <v>0.5625</v>
      </c>
      <c r="AZ64" s="135">
        <v>0.375</v>
      </c>
      <c r="BA64" s="135">
        <v>0.5625</v>
      </c>
      <c r="BB64" s="127"/>
      <c r="BC64" s="127"/>
      <c r="BD64" s="127"/>
      <c r="BE64" s="127"/>
      <c r="BF64" s="127"/>
      <c r="BG64" s="127"/>
      <c r="BH64" s="127"/>
      <c r="BI64" s="127"/>
      <c r="BJ64" s="136" t="s">
        <v>715</v>
      </c>
      <c r="BK64" s="139">
        <v>380</v>
      </c>
      <c r="BL64" s="136">
        <v>26</v>
      </c>
    </row>
    <row r="65" spans="1:64" s="132" customFormat="1" x14ac:dyDescent="0.25">
      <c r="A65" s="127">
        <v>5</v>
      </c>
      <c r="B65" s="135">
        <v>0.39583333333333331</v>
      </c>
      <c r="C65" s="135">
        <v>0.33333333333333331</v>
      </c>
      <c r="D65" s="135">
        <v>0.39583333333333331</v>
      </c>
      <c r="E65" s="135">
        <v>0.33333333333333331</v>
      </c>
      <c r="F65" s="135">
        <v>0.39583333333333331</v>
      </c>
      <c r="G65" s="135">
        <v>0.33333333333333331</v>
      </c>
      <c r="H65" s="135">
        <v>0.39583333333333331</v>
      </c>
      <c r="I65" s="135">
        <v>0.33333333333333331</v>
      </c>
      <c r="J65" s="135">
        <v>0.39583333333333331</v>
      </c>
      <c r="K65" s="135">
        <v>0.33333333333333331</v>
      </c>
      <c r="L65" s="135">
        <v>0.39583333333333331</v>
      </c>
      <c r="M65" s="135">
        <v>0.33333333333333331</v>
      </c>
      <c r="N65" s="135">
        <v>0.39583333333333331</v>
      </c>
      <c r="O65" s="135">
        <v>0.33333333333333331</v>
      </c>
      <c r="P65" s="135">
        <v>0.39583333333333331</v>
      </c>
      <c r="Q65" s="135">
        <v>0.33333333333333331</v>
      </c>
      <c r="R65" s="135">
        <v>0.39583333333333331</v>
      </c>
      <c r="S65" s="135">
        <v>0.33333333333333331</v>
      </c>
      <c r="T65" s="135">
        <v>0.39583333333333331</v>
      </c>
      <c r="U65" s="135">
        <v>0.33333333333333331</v>
      </c>
      <c r="V65" s="135">
        <v>0.39583333333333331</v>
      </c>
      <c r="W65" s="135">
        <v>0.33333333333333331</v>
      </c>
      <c r="X65" s="135">
        <v>0.39583333333333331</v>
      </c>
      <c r="Y65" s="135">
        <v>0.33333333333333331</v>
      </c>
      <c r="Z65" s="135">
        <v>0.39583333333333331</v>
      </c>
      <c r="AA65" s="135">
        <v>0.33333333333333331</v>
      </c>
      <c r="AB65" s="135">
        <v>0.39583333333333331</v>
      </c>
      <c r="AC65" s="135">
        <v>0.33333333333333331</v>
      </c>
      <c r="AD65" s="135">
        <v>0.39583333333333331</v>
      </c>
      <c r="AE65" s="135">
        <v>0.33333333333333331</v>
      </c>
      <c r="AF65" s="135">
        <v>0.39583333333333331</v>
      </c>
      <c r="AG65" s="135">
        <v>0.33333333333333331</v>
      </c>
      <c r="AH65" s="135">
        <v>0.39583333333333331</v>
      </c>
      <c r="AI65" s="135">
        <v>0.33333333333333331</v>
      </c>
      <c r="AJ65" s="135">
        <v>0.39583333333333331</v>
      </c>
      <c r="AK65" s="135">
        <v>0.33333333333333331</v>
      </c>
      <c r="AL65" s="135">
        <v>0.39583333333333331</v>
      </c>
      <c r="AM65" s="135">
        <v>0.33333333333333331</v>
      </c>
      <c r="AN65" s="135">
        <v>0.39583333333333331</v>
      </c>
      <c r="AO65" s="135">
        <v>0.33333333333333331</v>
      </c>
      <c r="AP65" s="135">
        <v>0.39583333333333331</v>
      </c>
      <c r="AQ65" s="135">
        <v>0.33333333333333331</v>
      </c>
      <c r="AR65" s="135">
        <v>0.39583333333333331</v>
      </c>
      <c r="AS65" s="135">
        <v>0.33333333333333331</v>
      </c>
      <c r="AT65" s="135">
        <v>0.39583333333333331</v>
      </c>
      <c r="AU65" s="135">
        <v>0.33333333333333331</v>
      </c>
      <c r="AV65" s="135">
        <v>0.39583333333333331</v>
      </c>
      <c r="AW65" s="135">
        <v>0.33333333333333331</v>
      </c>
      <c r="AX65" s="135">
        <v>0.39583333333333331</v>
      </c>
      <c r="AY65" s="135">
        <v>0.33333333333333331</v>
      </c>
      <c r="AZ65" s="135">
        <v>0.39583333333333331</v>
      </c>
      <c r="BA65" s="135">
        <v>0.33333333333333331</v>
      </c>
      <c r="BB65" s="127"/>
      <c r="BC65" s="127"/>
      <c r="BD65" s="127"/>
      <c r="BE65" s="127"/>
      <c r="BF65" s="127"/>
      <c r="BG65" s="127"/>
      <c r="BH65" s="127"/>
      <c r="BI65" s="127"/>
      <c r="BJ65" s="136" t="s">
        <v>715</v>
      </c>
      <c r="BK65" s="139">
        <v>982</v>
      </c>
      <c r="BL65" s="136">
        <v>26</v>
      </c>
    </row>
    <row r="66" spans="1:64" x14ac:dyDescent="0.25">
      <c r="A66" s="127">
        <v>6</v>
      </c>
      <c r="B66" s="135">
        <v>0.45833333333333331</v>
      </c>
      <c r="C66" s="135">
        <v>0.69791666666666663</v>
      </c>
      <c r="D66" s="135">
        <v>0.47916666666666669</v>
      </c>
      <c r="E66" s="135">
        <v>0.69791666666666663</v>
      </c>
      <c r="F66" s="135">
        <v>0.47916666666666669</v>
      </c>
      <c r="G66" s="135">
        <v>0.69791666666666663</v>
      </c>
      <c r="H66" s="135">
        <v>0.47916666666666669</v>
      </c>
      <c r="I66" s="135">
        <v>0.69791666666666663</v>
      </c>
      <c r="J66" s="135">
        <v>0.47916666666666669</v>
      </c>
      <c r="K66" s="135">
        <v>0.69791666666666663</v>
      </c>
      <c r="L66" s="135">
        <v>0.47916666666666669</v>
      </c>
      <c r="M66" s="135">
        <v>0.69791666666666663</v>
      </c>
      <c r="N66" s="135">
        <v>0.47916666666666669</v>
      </c>
      <c r="O66" s="135">
        <v>0.69791666666666663</v>
      </c>
      <c r="P66" s="135">
        <v>0.47916666666666669</v>
      </c>
      <c r="Q66" s="135">
        <v>0.69791666666666663</v>
      </c>
      <c r="R66" s="135">
        <v>0.47916666666666669</v>
      </c>
      <c r="S66" s="135">
        <v>0.69791666666666663</v>
      </c>
      <c r="T66" s="135">
        <v>0.47916666666666669</v>
      </c>
      <c r="U66" s="135">
        <v>0.69791666666666663</v>
      </c>
      <c r="V66" s="135">
        <v>0.47916666666666669</v>
      </c>
      <c r="W66" s="135">
        <v>0.69791666666666663</v>
      </c>
      <c r="X66" s="135">
        <v>0.47916666666666669</v>
      </c>
      <c r="Y66" s="135">
        <v>0.69791666666666663</v>
      </c>
      <c r="Z66" s="135">
        <v>0.47916666666666669</v>
      </c>
      <c r="AA66" s="135">
        <v>0.69791666666666663</v>
      </c>
      <c r="AB66" s="135">
        <v>0.47916666666666669</v>
      </c>
      <c r="AC66" s="135">
        <v>0.69791666666666663</v>
      </c>
      <c r="AD66" s="135">
        <v>0.47916666666666669</v>
      </c>
      <c r="AE66" s="135">
        <v>0.69791666666666663</v>
      </c>
      <c r="AF66" s="135">
        <v>0.47916666666666669</v>
      </c>
      <c r="AG66" s="135">
        <v>0.69791666666666663</v>
      </c>
      <c r="AH66" s="135">
        <v>0.47916666666666669</v>
      </c>
      <c r="AI66" s="135">
        <v>0.69791666666666663</v>
      </c>
      <c r="AJ66" s="135">
        <v>0.47916666666666669</v>
      </c>
      <c r="AK66" s="135">
        <v>0.69791666666666663</v>
      </c>
      <c r="AL66" s="135">
        <v>0.47916666666666669</v>
      </c>
      <c r="AM66" s="135">
        <v>0.69791666666666663</v>
      </c>
      <c r="AN66" s="135">
        <v>0.47916666666666669</v>
      </c>
      <c r="AO66" s="135">
        <v>0.69791666666666663</v>
      </c>
      <c r="AP66" s="135">
        <v>0.47916666666666669</v>
      </c>
      <c r="AQ66" s="135">
        <v>0.69791666666666663</v>
      </c>
      <c r="AR66" s="135">
        <v>0.47916666666666669</v>
      </c>
      <c r="AS66" s="135">
        <v>0.69791666666666663</v>
      </c>
      <c r="AT66" s="135">
        <v>0.47916666666666669</v>
      </c>
      <c r="AU66" s="135">
        <v>0.69791666666666663</v>
      </c>
      <c r="AV66" s="135">
        <v>0.47916666666666669</v>
      </c>
      <c r="AW66" s="135">
        <v>0.69791666666666663</v>
      </c>
      <c r="AX66" s="135">
        <v>0.47916666666666669</v>
      </c>
      <c r="AY66" s="135">
        <v>0.69791666666666663</v>
      </c>
      <c r="AZ66" s="135">
        <v>0.47916666666666669</v>
      </c>
      <c r="BA66" s="135">
        <v>0.69791666666666663</v>
      </c>
      <c r="BB66" s="127"/>
      <c r="BC66" s="127"/>
      <c r="BD66" s="127"/>
      <c r="BE66" s="127"/>
      <c r="BF66" s="127"/>
      <c r="BG66" s="127"/>
      <c r="BH66" s="127"/>
      <c r="BI66" s="127"/>
      <c r="BJ66" s="136" t="s">
        <v>715</v>
      </c>
      <c r="BK66" s="139">
        <v>1428</v>
      </c>
      <c r="BL66" s="136">
        <v>26</v>
      </c>
    </row>
    <row r="67" spans="1:64" x14ac:dyDescent="0.25">
      <c r="A67" s="127">
        <v>7</v>
      </c>
      <c r="B67" s="135">
        <v>0.47916666666666669</v>
      </c>
      <c r="C67" s="135">
        <v>0.64583333333333337</v>
      </c>
      <c r="D67" s="135">
        <v>0.47916666666666669</v>
      </c>
      <c r="E67" s="135">
        <v>0.64583333333333337</v>
      </c>
      <c r="F67" s="135">
        <v>0.47916666666666669</v>
      </c>
      <c r="G67" s="135">
        <v>0.64583333333333337</v>
      </c>
      <c r="H67" s="135">
        <v>0.47916666666666669</v>
      </c>
      <c r="I67" s="135">
        <v>0.64583333333333337</v>
      </c>
      <c r="J67" s="135">
        <v>0.47916666666666669</v>
      </c>
      <c r="K67" s="135">
        <v>0.64583333333333337</v>
      </c>
      <c r="L67" s="135">
        <v>0.47916666666666669</v>
      </c>
      <c r="M67" s="135">
        <v>0.64583333333333337</v>
      </c>
      <c r="N67" s="135">
        <v>0.47916666666666669</v>
      </c>
      <c r="O67" s="135">
        <v>0.64583333333333337</v>
      </c>
      <c r="P67" s="135">
        <v>0.47916666666666669</v>
      </c>
      <c r="Q67" s="135">
        <v>0.64583333333333337</v>
      </c>
      <c r="R67" s="135">
        <v>0.47916666666666669</v>
      </c>
      <c r="S67" s="135">
        <v>0.64583333333333337</v>
      </c>
      <c r="T67" s="135">
        <v>0.47916666666666669</v>
      </c>
      <c r="U67" s="135">
        <v>0.64583333333333337</v>
      </c>
      <c r="V67" s="135">
        <v>0.47916666666666669</v>
      </c>
      <c r="W67" s="135">
        <v>0.64583333333333337</v>
      </c>
      <c r="X67" s="135">
        <v>0.47916666666666669</v>
      </c>
      <c r="Y67" s="135">
        <v>0.64583333333333337</v>
      </c>
      <c r="Z67" s="135">
        <v>0.47916666666666669</v>
      </c>
      <c r="AA67" s="135">
        <v>0.64583333333333337</v>
      </c>
      <c r="AB67" s="135">
        <v>0.47916666666666669</v>
      </c>
      <c r="AC67" s="135">
        <v>0.64583333333333337</v>
      </c>
      <c r="AD67" s="135">
        <v>0.47916666666666669</v>
      </c>
      <c r="AE67" s="135">
        <v>0.64583333333333337</v>
      </c>
      <c r="AF67" s="135">
        <v>0.47916666666666669</v>
      </c>
      <c r="AG67" s="135">
        <v>0.64583333333333337</v>
      </c>
      <c r="AH67" s="135">
        <v>0.47916666666666669</v>
      </c>
      <c r="AI67" s="135">
        <v>0.64583333333333337</v>
      </c>
      <c r="AJ67" s="135">
        <v>0.47916666666666669</v>
      </c>
      <c r="AK67" s="135">
        <v>0.64583333333333337</v>
      </c>
      <c r="AL67" s="135">
        <v>0.47916666666666669</v>
      </c>
      <c r="AM67" s="135">
        <v>0.64583333333333337</v>
      </c>
      <c r="AN67" s="135">
        <v>0.47916666666666669</v>
      </c>
      <c r="AO67" s="135">
        <v>0.64583333333333337</v>
      </c>
      <c r="AP67" s="135">
        <v>0.47916666666666669</v>
      </c>
      <c r="AQ67" s="135">
        <v>0.64583333333333337</v>
      </c>
      <c r="AR67" s="135">
        <v>0.47916666666666669</v>
      </c>
      <c r="AS67" s="135">
        <v>0.64583333333333337</v>
      </c>
      <c r="AT67" s="135">
        <v>0.47916666666666669</v>
      </c>
      <c r="AU67" s="135">
        <v>0.64583333333333337</v>
      </c>
      <c r="AV67" s="135">
        <v>0.47916666666666669</v>
      </c>
      <c r="AW67" s="135">
        <v>0.64583333333333337</v>
      </c>
      <c r="AX67" s="135">
        <v>0.47916666666666669</v>
      </c>
      <c r="AY67" s="135">
        <v>0.64583333333333337</v>
      </c>
      <c r="AZ67" s="135">
        <v>0.47916666666666669</v>
      </c>
      <c r="BA67" s="135">
        <v>0.64583333333333337</v>
      </c>
      <c r="BB67" s="135"/>
      <c r="BC67" s="135"/>
      <c r="BD67" s="135"/>
      <c r="BE67" s="135"/>
      <c r="BF67" s="127"/>
      <c r="BG67" s="127"/>
      <c r="BH67" s="127"/>
      <c r="BI67" s="127"/>
      <c r="BJ67" s="136" t="s">
        <v>715</v>
      </c>
      <c r="BK67" s="139">
        <v>380</v>
      </c>
      <c r="BL67" s="136">
        <v>26</v>
      </c>
    </row>
    <row r="68" spans="1:64" x14ac:dyDescent="0.25">
      <c r="A68" s="127">
        <v>7</v>
      </c>
      <c r="B68" s="135">
        <v>0.47916666666666669</v>
      </c>
      <c r="C68" s="135">
        <v>0.69791666666666663</v>
      </c>
      <c r="D68" s="135">
        <v>0.47916666666666669</v>
      </c>
      <c r="E68" s="135">
        <v>0.69791666666666663</v>
      </c>
      <c r="F68" s="135">
        <v>0.47916666666666669</v>
      </c>
      <c r="G68" s="135">
        <v>0.69791666666666663</v>
      </c>
      <c r="H68" s="135">
        <v>0.47916666666666669</v>
      </c>
      <c r="I68" s="135">
        <v>0.69791666666666663</v>
      </c>
      <c r="J68" s="135">
        <v>0.47916666666666669</v>
      </c>
      <c r="K68" s="135">
        <v>0.69791666666666663</v>
      </c>
      <c r="L68" s="135">
        <v>0.47916666666666669</v>
      </c>
      <c r="M68" s="135">
        <v>0.69791666666666663</v>
      </c>
      <c r="N68" s="135">
        <v>0.47916666666666669</v>
      </c>
      <c r="O68" s="135">
        <v>0.69791666666666663</v>
      </c>
      <c r="P68" s="135">
        <v>0.47916666666666669</v>
      </c>
      <c r="Q68" s="135">
        <v>0.69791666666666663</v>
      </c>
      <c r="R68" s="135">
        <v>0.47916666666666669</v>
      </c>
      <c r="S68" s="135">
        <v>0.69791666666666663</v>
      </c>
      <c r="T68" s="135">
        <v>0.47916666666666669</v>
      </c>
      <c r="U68" s="135">
        <v>0.69791666666666663</v>
      </c>
      <c r="V68" s="135">
        <v>0.47916666666666669</v>
      </c>
      <c r="W68" s="135">
        <v>0.69791666666666663</v>
      </c>
      <c r="X68" s="135">
        <v>0.47916666666666669</v>
      </c>
      <c r="Y68" s="135">
        <v>0.69791666666666663</v>
      </c>
      <c r="Z68" s="135">
        <v>0.47916666666666669</v>
      </c>
      <c r="AA68" s="135">
        <v>0.69791666666666663</v>
      </c>
      <c r="AB68" s="135">
        <v>0.47916666666666669</v>
      </c>
      <c r="AC68" s="135">
        <v>0.69791666666666663</v>
      </c>
      <c r="AD68" s="135">
        <v>0.47916666666666669</v>
      </c>
      <c r="AE68" s="135">
        <v>0.69791666666666663</v>
      </c>
      <c r="AF68" s="135">
        <v>0.47916666666666669</v>
      </c>
      <c r="AG68" s="135">
        <v>0.69791666666666663</v>
      </c>
      <c r="AH68" s="135">
        <v>0.47916666666666669</v>
      </c>
      <c r="AI68" s="135">
        <v>0.69791666666666663</v>
      </c>
      <c r="AJ68" s="135">
        <v>0.47916666666666669</v>
      </c>
      <c r="AK68" s="135">
        <v>0.69791666666666663</v>
      </c>
      <c r="AL68" s="135">
        <v>0.47916666666666669</v>
      </c>
      <c r="AM68" s="135">
        <v>0.69791666666666663</v>
      </c>
      <c r="AN68" s="135">
        <v>0.47916666666666669</v>
      </c>
      <c r="AO68" s="135">
        <v>0.69791666666666663</v>
      </c>
      <c r="AP68" s="135">
        <v>0.47916666666666669</v>
      </c>
      <c r="AQ68" s="135">
        <v>0.69791666666666663</v>
      </c>
      <c r="AR68" s="135">
        <v>0.47916666666666669</v>
      </c>
      <c r="AS68" s="135">
        <v>0.69791666666666663</v>
      </c>
      <c r="AT68" s="135">
        <v>0.47916666666666669</v>
      </c>
      <c r="AU68" s="135">
        <v>0.69791666666666663</v>
      </c>
      <c r="AV68" s="135">
        <v>0.47916666666666669</v>
      </c>
      <c r="AW68" s="135">
        <v>0.69791666666666663</v>
      </c>
      <c r="AX68" s="135">
        <v>0.47916666666666669</v>
      </c>
      <c r="AY68" s="135">
        <v>0.69791666666666663</v>
      </c>
      <c r="AZ68" s="135">
        <v>0.47916666666666669</v>
      </c>
      <c r="BA68" s="135">
        <v>0.69791666666666663</v>
      </c>
      <c r="BB68" s="127"/>
      <c r="BC68" s="127"/>
      <c r="BD68" s="127"/>
      <c r="BE68" s="127"/>
      <c r="BF68" s="127"/>
      <c r="BG68" s="127"/>
      <c r="BH68" s="127"/>
      <c r="BI68" s="127"/>
      <c r="BJ68" s="136" t="s">
        <v>715</v>
      </c>
      <c r="BK68" s="139">
        <v>1428</v>
      </c>
      <c r="BL68" s="136">
        <v>26</v>
      </c>
    </row>
    <row r="69" spans="1:64" x14ac:dyDescent="0.25">
      <c r="A69" s="127">
        <v>8</v>
      </c>
      <c r="B69" s="131">
        <v>0.52083333333333337</v>
      </c>
      <c r="C69" s="131">
        <v>0.27083333333333331</v>
      </c>
      <c r="D69" s="131">
        <v>0.52083333333333337</v>
      </c>
      <c r="E69" s="131">
        <v>0.27083333333333331</v>
      </c>
      <c r="F69" s="131">
        <v>0.52083333333333337</v>
      </c>
      <c r="G69" s="131">
        <v>0.27083333333333331</v>
      </c>
      <c r="H69" s="131">
        <v>0.52083333333333337</v>
      </c>
      <c r="I69" s="131">
        <v>0.27083333333333331</v>
      </c>
      <c r="J69" s="131">
        <v>0.52083333333333337</v>
      </c>
      <c r="K69" s="131">
        <v>0.27083333333333331</v>
      </c>
      <c r="L69" s="131">
        <v>0.52083333333333337</v>
      </c>
      <c r="M69" s="131">
        <v>0.27083333333333331</v>
      </c>
      <c r="N69" s="131">
        <v>0.52083333333333337</v>
      </c>
      <c r="O69" s="131">
        <v>0.27083333333333331</v>
      </c>
      <c r="P69" s="131">
        <v>0.52083333333333337</v>
      </c>
      <c r="Q69" s="131">
        <v>0.27083333333333331</v>
      </c>
      <c r="R69" s="131">
        <v>0.52083333333333337</v>
      </c>
      <c r="S69" s="131">
        <v>0.27083333333333331</v>
      </c>
      <c r="T69" s="131">
        <v>0.52083333333333337</v>
      </c>
      <c r="U69" s="131">
        <v>0.27083333333333331</v>
      </c>
      <c r="V69" s="131">
        <v>0.52083333333333337</v>
      </c>
      <c r="W69" s="131">
        <v>0.27083333333333331</v>
      </c>
      <c r="X69" s="131">
        <v>0.52083333333333337</v>
      </c>
      <c r="Y69" s="131">
        <v>0.27083333333333331</v>
      </c>
      <c r="Z69" s="131">
        <v>0.52083333333333337</v>
      </c>
      <c r="AA69" s="131">
        <v>0.27083333333333331</v>
      </c>
      <c r="AB69" s="131">
        <v>0.52083333333333337</v>
      </c>
      <c r="AC69" s="131">
        <v>0.27083333333333331</v>
      </c>
      <c r="AD69" s="131">
        <v>0.52083333333333337</v>
      </c>
      <c r="AE69" s="131">
        <v>0.27083333333333331</v>
      </c>
      <c r="AF69" s="131">
        <v>0.52083333333333337</v>
      </c>
      <c r="AG69" s="131">
        <v>0.27083333333333331</v>
      </c>
      <c r="AH69" s="131">
        <v>0.52083333333333337</v>
      </c>
      <c r="AI69" s="131">
        <v>0.27083333333333331</v>
      </c>
      <c r="AJ69" s="131">
        <v>0.52083333333333337</v>
      </c>
      <c r="AK69" s="131">
        <v>0.27083333333333331</v>
      </c>
      <c r="AL69" s="131">
        <v>0.52083333333333337</v>
      </c>
      <c r="AM69" s="131">
        <v>0.27083333333333331</v>
      </c>
      <c r="AN69" s="131">
        <v>0.52083333333333337</v>
      </c>
      <c r="AO69" s="131">
        <v>0.27083333333333331</v>
      </c>
      <c r="AP69" s="131">
        <v>0.52083333333333337</v>
      </c>
      <c r="AQ69" s="131">
        <v>0.27083333333333331</v>
      </c>
      <c r="AR69" s="131">
        <v>0.52083333333333337</v>
      </c>
      <c r="AS69" s="131">
        <v>0.27083333333333331</v>
      </c>
      <c r="AT69" s="131">
        <v>0.52083333333333337</v>
      </c>
      <c r="AU69" s="131">
        <v>0.27083333333333331</v>
      </c>
      <c r="AV69" s="131">
        <v>0.52083333333333337</v>
      </c>
      <c r="AW69" s="131">
        <v>0.27083333333333331</v>
      </c>
      <c r="AX69" s="131">
        <v>0.52083333333333337</v>
      </c>
      <c r="AY69" s="131">
        <v>0.27083333333333331</v>
      </c>
      <c r="AZ69" s="131">
        <v>0.52083333333333337</v>
      </c>
      <c r="BA69" s="131">
        <v>0.27083333333333331</v>
      </c>
      <c r="BB69" s="130"/>
      <c r="BC69" s="130"/>
      <c r="BD69" s="130"/>
      <c r="BE69" s="130"/>
      <c r="BF69" s="130"/>
      <c r="BG69" s="130"/>
      <c r="BH69" s="130"/>
      <c r="BI69" s="130"/>
      <c r="BJ69" s="136" t="s">
        <v>722</v>
      </c>
      <c r="BK69" s="139">
        <v>1925</v>
      </c>
      <c r="BL69" s="136">
        <v>26</v>
      </c>
    </row>
    <row r="70" spans="1:64" x14ac:dyDescent="0.25">
      <c r="A70" s="127">
        <v>9</v>
      </c>
      <c r="B70" s="131">
        <v>0.58333333333333337</v>
      </c>
      <c r="C70" s="131">
        <v>0.375</v>
      </c>
      <c r="D70" s="131">
        <v>0.58333333333333337</v>
      </c>
      <c r="E70" s="131">
        <v>0.375</v>
      </c>
      <c r="F70" s="131">
        <v>0.58333333333333337</v>
      </c>
      <c r="G70" s="131">
        <v>0.375</v>
      </c>
      <c r="H70" s="131">
        <v>0.58333333333333337</v>
      </c>
      <c r="I70" s="131">
        <v>0.375</v>
      </c>
      <c r="J70" s="131">
        <v>0.58333333333333337</v>
      </c>
      <c r="K70" s="131">
        <v>0.375</v>
      </c>
      <c r="L70" s="131">
        <v>0.58333333333333337</v>
      </c>
      <c r="M70" s="131">
        <v>0.375</v>
      </c>
      <c r="N70" s="131">
        <v>0.58333333333333337</v>
      </c>
      <c r="O70" s="131">
        <v>0.375</v>
      </c>
      <c r="P70" s="131">
        <v>0.58333333333333337</v>
      </c>
      <c r="Q70" s="131">
        <v>0.375</v>
      </c>
      <c r="R70" s="131">
        <v>0.58333333333333337</v>
      </c>
      <c r="S70" s="131">
        <v>0.375</v>
      </c>
      <c r="T70" s="131">
        <v>0.58333333333333337</v>
      </c>
      <c r="U70" s="131">
        <v>0.375</v>
      </c>
      <c r="V70" s="131">
        <v>0.58333333333333337</v>
      </c>
      <c r="W70" s="131">
        <v>0.375</v>
      </c>
      <c r="X70" s="131">
        <v>0.58333333333333337</v>
      </c>
      <c r="Y70" s="131">
        <v>0.375</v>
      </c>
      <c r="Z70" s="131">
        <v>0.58333333333333337</v>
      </c>
      <c r="AA70" s="131">
        <v>0.375</v>
      </c>
      <c r="AB70" s="131">
        <v>0.58333333333333337</v>
      </c>
      <c r="AC70" s="131">
        <v>0.375</v>
      </c>
      <c r="AD70" s="131">
        <v>0.58333333333333337</v>
      </c>
      <c r="AE70" s="131">
        <v>0.375</v>
      </c>
      <c r="AF70" s="131">
        <v>0.58333333333333337</v>
      </c>
      <c r="AG70" s="131">
        <v>0.375</v>
      </c>
      <c r="AH70" s="131">
        <v>0.58333333333333337</v>
      </c>
      <c r="AI70" s="131">
        <v>0.375</v>
      </c>
      <c r="AJ70" s="131">
        <v>0.58333333333333337</v>
      </c>
      <c r="AK70" s="131">
        <v>0.375</v>
      </c>
      <c r="AL70" s="131">
        <v>0.58333333333333337</v>
      </c>
      <c r="AM70" s="131">
        <v>0.375</v>
      </c>
      <c r="AN70" s="131">
        <v>0.58333333333333337</v>
      </c>
      <c r="AO70" s="131">
        <v>0.375</v>
      </c>
      <c r="AP70" s="131">
        <v>0.58333333333333337</v>
      </c>
      <c r="AQ70" s="131">
        <v>0.375</v>
      </c>
      <c r="AR70" s="131">
        <v>0.58333333333333337</v>
      </c>
      <c r="AS70" s="131">
        <v>0.375</v>
      </c>
      <c r="AT70" s="131">
        <v>0.58333333333333337</v>
      </c>
      <c r="AU70" s="131">
        <v>0.375</v>
      </c>
      <c r="AV70" s="131">
        <v>0.58333333333333337</v>
      </c>
      <c r="AW70" s="131">
        <v>0.375</v>
      </c>
      <c r="AX70" s="131">
        <v>0.58333333333333337</v>
      </c>
      <c r="AY70" s="131">
        <v>0.375</v>
      </c>
      <c r="AZ70" s="131">
        <v>0.58333333333333337</v>
      </c>
      <c r="BA70" s="131">
        <v>0.375</v>
      </c>
      <c r="BB70" s="130"/>
      <c r="BC70" s="130"/>
      <c r="BD70" s="130"/>
      <c r="BE70" s="130"/>
      <c r="BF70" s="130"/>
      <c r="BG70" s="130"/>
      <c r="BH70" s="130"/>
      <c r="BI70" s="130"/>
      <c r="BJ70" s="136" t="s">
        <v>715</v>
      </c>
      <c r="BK70" s="139">
        <v>982</v>
      </c>
      <c r="BL70" s="136">
        <v>26</v>
      </c>
    </row>
    <row r="71" spans="1:64" x14ac:dyDescent="0.25">
      <c r="A71" s="127">
        <v>10</v>
      </c>
      <c r="B71" s="131">
        <v>0.625</v>
      </c>
      <c r="C71" s="131">
        <v>0.54166666666666663</v>
      </c>
      <c r="D71" s="131">
        <v>0.625</v>
      </c>
      <c r="E71" s="131">
        <v>0.54166666666666663</v>
      </c>
      <c r="F71" s="131">
        <v>0.625</v>
      </c>
      <c r="G71" s="131">
        <v>0.54166666666666663</v>
      </c>
      <c r="H71" s="131">
        <v>0.625</v>
      </c>
      <c r="I71" s="131">
        <v>0.54166666666666663</v>
      </c>
      <c r="J71" s="131">
        <v>0.625</v>
      </c>
      <c r="K71" s="131">
        <v>0.54166666666666663</v>
      </c>
      <c r="L71" s="131">
        <v>0.625</v>
      </c>
      <c r="M71" s="131">
        <v>0.54166666666666663</v>
      </c>
      <c r="N71" s="131">
        <v>0.625</v>
      </c>
      <c r="O71" s="131">
        <v>0.54166666666666663</v>
      </c>
      <c r="P71" s="131">
        <v>0.625</v>
      </c>
      <c r="Q71" s="131">
        <v>0.54166666666666663</v>
      </c>
      <c r="R71" s="131">
        <v>0.625</v>
      </c>
      <c r="S71" s="131">
        <v>0.54166666666666663</v>
      </c>
      <c r="T71" s="131">
        <v>0.625</v>
      </c>
      <c r="U71" s="131">
        <v>0.54166666666666663</v>
      </c>
      <c r="V71" s="131">
        <v>0.625</v>
      </c>
      <c r="W71" s="131">
        <v>0.54166666666666663</v>
      </c>
      <c r="X71" s="131">
        <v>0.625</v>
      </c>
      <c r="Y71" s="131">
        <v>0.54166666666666663</v>
      </c>
      <c r="Z71" s="131">
        <v>0.625</v>
      </c>
      <c r="AA71" s="131">
        <v>0.54166666666666663</v>
      </c>
      <c r="AB71" s="131">
        <v>0.625</v>
      </c>
      <c r="AC71" s="131">
        <v>0.54166666666666663</v>
      </c>
      <c r="AD71" s="131">
        <v>0.625</v>
      </c>
      <c r="AE71" s="131">
        <v>0.54166666666666663</v>
      </c>
      <c r="AF71" s="131">
        <v>0.625</v>
      </c>
      <c r="AG71" s="131">
        <v>0.54166666666666663</v>
      </c>
      <c r="AH71" s="131">
        <v>0.625</v>
      </c>
      <c r="AI71" s="131">
        <v>0.54166666666666663</v>
      </c>
      <c r="AJ71" s="131">
        <v>0.625</v>
      </c>
      <c r="AK71" s="131">
        <v>0.54166666666666663</v>
      </c>
      <c r="AL71" s="131">
        <v>0.625</v>
      </c>
      <c r="AM71" s="131">
        <v>0.54166666666666663</v>
      </c>
      <c r="AN71" s="131">
        <v>0.625</v>
      </c>
      <c r="AO71" s="131">
        <v>0.54166666666666663</v>
      </c>
      <c r="AP71" s="131">
        <v>0.625</v>
      </c>
      <c r="AQ71" s="131">
        <v>0.54166666666666663</v>
      </c>
      <c r="AR71" s="131">
        <v>0.625</v>
      </c>
      <c r="AS71" s="131">
        <v>0.54166666666666663</v>
      </c>
      <c r="AT71" s="131">
        <v>0.625</v>
      </c>
      <c r="AU71" s="131">
        <v>0.54166666666666663</v>
      </c>
      <c r="AV71" s="131">
        <v>0.625</v>
      </c>
      <c r="AW71" s="131">
        <v>0.54166666666666663</v>
      </c>
      <c r="AX71" s="131">
        <v>0.625</v>
      </c>
      <c r="AY71" s="131">
        <v>0.54166666666666663</v>
      </c>
      <c r="AZ71" s="131">
        <v>0.625</v>
      </c>
      <c r="BA71" s="131">
        <v>0.54166666666666663</v>
      </c>
      <c r="BB71" s="130"/>
      <c r="BC71" s="130"/>
      <c r="BD71" s="130"/>
      <c r="BE71" s="130"/>
      <c r="BF71" s="130"/>
      <c r="BG71" s="130"/>
      <c r="BH71" s="130"/>
      <c r="BI71" s="130"/>
      <c r="BJ71" s="136" t="s">
        <v>715</v>
      </c>
      <c r="BK71" s="139">
        <v>982</v>
      </c>
      <c r="BL71" s="136">
        <v>26</v>
      </c>
    </row>
    <row r="72" spans="1:64" x14ac:dyDescent="0.25">
      <c r="A72" s="127">
        <v>11</v>
      </c>
      <c r="B72" s="131">
        <v>0.63888888888888895</v>
      </c>
      <c r="C72" s="131">
        <v>0.41666666666666669</v>
      </c>
      <c r="D72" s="131">
        <v>0.63888888888888895</v>
      </c>
      <c r="E72" s="131">
        <v>0.41666666666666669</v>
      </c>
      <c r="F72" s="131">
        <v>0.63888888888888895</v>
      </c>
      <c r="G72" s="131">
        <v>0.41666666666666669</v>
      </c>
      <c r="H72" s="131">
        <v>0.63888888888888895</v>
      </c>
      <c r="I72" s="131">
        <v>0.41666666666666669</v>
      </c>
      <c r="J72" s="131">
        <v>0.63888888888888895</v>
      </c>
      <c r="K72" s="131">
        <v>0.41666666666666669</v>
      </c>
      <c r="L72" s="131">
        <v>0.63888888888888895</v>
      </c>
      <c r="M72" s="131">
        <v>0.41666666666666669</v>
      </c>
      <c r="N72" s="131">
        <v>0.63888888888888895</v>
      </c>
      <c r="O72" s="131">
        <v>0.41666666666666669</v>
      </c>
      <c r="P72" s="131">
        <v>0.63888888888888895</v>
      </c>
      <c r="Q72" s="131">
        <v>0.41666666666666669</v>
      </c>
      <c r="R72" s="131">
        <v>0.63888888888888895</v>
      </c>
      <c r="S72" s="131">
        <v>0.41666666666666669</v>
      </c>
      <c r="T72" s="131">
        <v>0.63888888888888895</v>
      </c>
      <c r="U72" s="131">
        <v>0.41666666666666669</v>
      </c>
      <c r="V72" s="131">
        <v>0.63888888888888895</v>
      </c>
      <c r="W72" s="131">
        <v>0.41666666666666669</v>
      </c>
      <c r="X72" s="131">
        <v>0.63888888888888895</v>
      </c>
      <c r="Y72" s="131">
        <v>0.41666666666666669</v>
      </c>
      <c r="Z72" s="131">
        <v>0.63888888888888895</v>
      </c>
      <c r="AA72" s="131">
        <v>0.41666666666666669</v>
      </c>
      <c r="AB72" s="131">
        <v>0.63888888888888895</v>
      </c>
      <c r="AC72" s="131">
        <v>0.41666666666666669</v>
      </c>
      <c r="AD72" s="131">
        <v>0.63888888888888895</v>
      </c>
      <c r="AE72" s="131">
        <v>0.41666666666666669</v>
      </c>
      <c r="AF72" s="131">
        <v>0.63888888888888895</v>
      </c>
      <c r="AG72" s="131">
        <v>0.41666666666666669</v>
      </c>
      <c r="AH72" s="131">
        <v>0.63888888888888895</v>
      </c>
      <c r="AI72" s="131">
        <v>0.41666666666666669</v>
      </c>
      <c r="AJ72" s="131">
        <v>0.63888888888888895</v>
      </c>
      <c r="AK72" s="131">
        <v>0.41666666666666669</v>
      </c>
      <c r="AL72" s="131">
        <v>0.63888888888888895</v>
      </c>
      <c r="AM72" s="131">
        <v>0.41666666666666669</v>
      </c>
      <c r="AN72" s="131">
        <v>0.63888888888888895</v>
      </c>
      <c r="AO72" s="131">
        <v>0.41666666666666669</v>
      </c>
      <c r="AP72" s="131">
        <v>0.63888888888888895</v>
      </c>
      <c r="AQ72" s="131">
        <v>0.41666666666666669</v>
      </c>
      <c r="AR72" s="131">
        <v>0.63888888888888895</v>
      </c>
      <c r="AS72" s="131">
        <v>0.41666666666666669</v>
      </c>
      <c r="AT72" s="131">
        <v>0.63888888888888895</v>
      </c>
      <c r="AU72" s="131">
        <v>0.41666666666666669</v>
      </c>
      <c r="AV72" s="131">
        <v>0.63888888888888895</v>
      </c>
      <c r="AW72" s="131">
        <v>0.41666666666666669</v>
      </c>
      <c r="AX72" s="131">
        <v>0.63888888888888895</v>
      </c>
      <c r="AY72" s="131">
        <v>0.41666666666666669</v>
      </c>
      <c r="AZ72" s="130"/>
      <c r="BA72" s="130"/>
      <c r="BB72" s="130"/>
      <c r="BC72" s="130"/>
      <c r="BD72" s="130"/>
      <c r="BE72" s="130"/>
      <c r="BF72" s="130"/>
      <c r="BG72" s="130"/>
      <c r="BH72" s="130"/>
      <c r="BI72" s="130"/>
      <c r="BJ72" s="136" t="s">
        <v>721</v>
      </c>
      <c r="BK72" s="139">
        <v>861</v>
      </c>
      <c r="BL72" s="136">
        <v>25</v>
      </c>
    </row>
    <row r="73" spans="1:64" x14ac:dyDescent="0.25">
      <c r="A73" s="57"/>
      <c r="B73" s="58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9"/>
      <c r="BK73" s="59"/>
      <c r="BL73" s="59"/>
    </row>
    <row r="74" spans="1:64" hidden="1" x14ac:dyDescent="0.25">
      <c r="A74" s="57"/>
      <c r="B74" s="312" t="s">
        <v>729</v>
      </c>
      <c r="C74" s="313"/>
      <c r="D74" s="313"/>
      <c r="E74" s="313"/>
      <c r="F74" s="313"/>
      <c r="G74" s="313"/>
      <c r="H74" s="313"/>
      <c r="I74" s="313"/>
      <c r="J74" s="313"/>
      <c r="K74" s="313"/>
      <c r="L74" s="313"/>
      <c r="M74" s="313"/>
      <c r="N74" s="313"/>
      <c r="O74" s="313"/>
      <c r="P74" s="313"/>
      <c r="Q74" s="313"/>
      <c r="R74" s="313"/>
      <c r="S74" s="313"/>
      <c r="T74" s="313"/>
      <c r="U74" s="313"/>
      <c r="V74" s="313"/>
      <c r="W74" s="313"/>
      <c r="X74" s="313"/>
      <c r="Y74" s="313"/>
      <c r="Z74" s="313"/>
      <c r="AA74" s="314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57"/>
      <c r="BG74" s="57"/>
      <c r="BH74" s="57"/>
      <c r="BI74" s="57"/>
      <c r="BJ74" s="59"/>
      <c r="BK74" s="59"/>
      <c r="BL74" s="59"/>
    </row>
    <row r="75" spans="1:64" x14ac:dyDescent="0.2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59"/>
      <c r="BK75" s="59"/>
      <c r="BL75" s="59"/>
    </row>
    <row r="77" spans="1:64" ht="16.5" x14ac:dyDescent="0.25">
      <c r="A77" s="67" t="str">
        <f>"- Tên tuyến:"&amp;VLOOKUP($D$53,Quyhoach!$B$8:$J$257,2,0)&amp;"-"&amp;VLOOKUP($D$53,Quyhoach!$B$8:$J$257,3,0)</f>
        <v>- Tên tuyến:Quảng Bình-Nghệ An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</row>
    <row r="78" spans="1:64" ht="16.5" x14ac:dyDescent="0.25">
      <c r="A78" s="68" t="str">
        <f>"- Bến xe đi:"&amp;VLOOKUP(D79,Quyhoach!$B$8:$J$257,4,0)&amp;";                 Bến xe đến: "&amp;VLOOKUP(D79,Quyhoach!$B$8:$J$257,5,0)</f>
        <v>- Bến xe đi:Ba Đồn;                 Bến xe đến: Chợ Vinh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</row>
    <row r="79" spans="1:64" ht="16.5" x14ac:dyDescent="0.25">
      <c r="A79" s="67" t="s">
        <v>677</v>
      </c>
      <c r="B79" s="6"/>
      <c r="C79" s="6"/>
      <c r="D79" s="6" t="s">
        <v>48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</row>
    <row r="80" spans="1:64" ht="16.5" x14ac:dyDescent="0.25">
      <c r="A80" s="67" t="str">
        <f>"- Hành trình tuyến:"&amp;VLOOKUP(D79,Quyhoach!$B$8:$J$257,6,0)</f>
        <v>- Hành trình tuyến:BX Ba Đồn - QL1 - BX Chợ Vinh &lt;A&gt;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</row>
    <row r="81" spans="1:64" ht="16.5" x14ac:dyDescent="0.25">
      <c r="A81" s="67" t="str">
        <f>"- Cự ly tuyến:"&amp;VLOOKUP(D79,Quyhoach!$B$8:$J$257,7,0)&amp;"km"</f>
        <v>- Cự ly tuyến:207km</v>
      </c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</row>
    <row r="82" spans="1:64" ht="16.5" x14ac:dyDescent="0.25">
      <c r="A82" s="67" t="str">
        <f>"- Tổng số chuyến xe/ngày/tháng: "&amp;VLOOKUP(D79,Quyhoach!$B$8:$J$257,8,0)</f>
        <v>- Tổng số chuyến xe/ngày/tháng: 90</v>
      </c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</row>
    <row r="83" spans="1:64" ht="18.75" x14ac:dyDescent="0.25">
      <c r="A83" s="70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64" x14ac:dyDescent="0.25">
      <c r="A84" s="301" t="s">
        <v>637</v>
      </c>
      <c r="B84" s="134" t="s">
        <v>638</v>
      </c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  <c r="BH84" s="72"/>
      <c r="BI84" s="72"/>
      <c r="BJ84" s="6"/>
      <c r="BK84" s="6"/>
      <c r="BL84" s="6"/>
    </row>
    <row r="85" spans="1:64" ht="15.75" customHeight="1" x14ac:dyDescent="0.25">
      <c r="A85" s="302"/>
      <c r="B85" s="300" t="s">
        <v>639</v>
      </c>
      <c r="C85" s="300"/>
      <c r="D85" s="300" t="s">
        <v>640</v>
      </c>
      <c r="E85" s="300"/>
      <c r="F85" s="300" t="s">
        <v>641</v>
      </c>
      <c r="G85" s="300"/>
      <c r="H85" s="300" t="s">
        <v>642</v>
      </c>
      <c r="I85" s="300"/>
      <c r="J85" s="300" t="s">
        <v>651</v>
      </c>
      <c r="K85" s="300"/>
      <c r="L85" s="300" t="s">
        <v>652</v>
      </c>
      <c r="M85" s="300"/>
      <c r="N85" s="300" t="s">
        <v>653</v>
      </c>
      <c r="O85" s="300"/>
      <c r="P85" s="300" t="s">
        <v>654</v>
      </c>
      <c r="Q85" s="300"/>
      <c r="R85" s="300" t="s">
        <v>655</v>
      </c>
      <c r="S85" s="300"/>
      <c r="T85" s="300" t="s">
        <v>656</v>
      </c>
      <c r="U85" s="300"/>
      <c r="V85" s="300" t="s">
        <v>657</v>
      </c>
      <c r="W85" s="300"/>
      <c r="X85" s="300" t="s">
        <v>658</v>
      </c>
      <c r="Y85" s="300"/>
      <c r="Z85" s="300" t="s">
        <v>659</v>
      </c>
      <c r="AA85" s="300"/>
      <c r="AB85" s="300" t="s">
        <v>660</v>
      </c>
      <c r="AC85" s="300"/>
      <c r="AD85" s="300" t="s">
        <v>661</v>
      </c>
      <c r="AE85" s="300"/>
      <c r="AF85" s="300" t="s">
        <v>662</v>
      </c>
      <c r="AG85" s="300"/>
      <c r="AH85" s="300" t="s">
        <v>663</v>
      </c>
      <c r="AI85" s="300"/>
      <c r="AJ85" s="300" t="s">
        <v>664</v>
      </c>
      <c r="AK85" s="300"/>
      <c r="AL85" s="300" t="s">
        <v>665</v>
      </c>
      <c r="AM85" s="300"/>
      <c r="AN85" s="300" t="s">
        <v>666</v>
      </c>
      <c r="AO85" s="300"/>
      <c r="AP85" s="300" t="s">
        <v>667</v>
      </c>
      <c r="AQ85" s="300"/>
      <c r="AR85" s="300" t="s">
        <v>668</v>
      </c>
      <c r="AS85" s="300"/>
      <c r="AT85" s="300" t="s">
        <v>669</v>
      </c>
      <c r="AU85" s="300"/>
      <c r="AV85" s="300" t="s">
        <v>670</v>
      </c>
      <c r="AW85" s="300"/>
      <c r="AX85" s="300" t="s">
        <v>671</v>
      </c>
      <c r="AY85" s="300"/>
      <c r="AZ85" s="300" t="s">
        <v>672</v>
      </c>
      <c r="BA85" s="300"/>
      <c r="BB85" s="300" t="s">
        <v>673</v>
      </c>
      <c r="BC85" s="300"/>
      <c r="BD85" s="300" t="s">
        <v>674</v>
      </c>
      <c r="BE85" s="300"/>
      <c r="BF85" s="300" t="s">
        <v>675</v>
      </c>
      <c r="BG85" s="300"/>
      <c r="BH85" s="300" t="s">
        <v>676</v>
      </c>
      <c r="BI85" s="300"/>
      <c r="BJ85" s="6"/>
      <c r="BK85" s="6"/>
      <c r="BL85" s="6"/>
    </row>
    <row r="86" spans="1:64" ht="28.5" x14ac:dyDescent="0.25">
      <c r="A86" s="303"/>
      <c r="B86" s="102" t="s">
        <v>650</v>
      </c>
      <c r="C86" s="102" t="s">
        <v>644</v>
      </c>
      <c r="D86" s="102" t="s">
        <v>650</v>
      </c>
      <c r="E86" s="102" t="s">
        <v>644</v>
      </c>
      <c r="F86" s="102" t="s">
        <v>650</v>
      </c>
      <c r="G86" s="102" t="s">
        <v>644</v>
      </c>
      <c r="H86" s="102" t="s">
        <v>650</v>
      </c>
      <c r="I86" s="102" t="s">
        <v>644</v>
      </c>
      <c r="J86" s="102" t="s">
        <v>650</v>
      </c>
      <c r="K86" s="102" t="s">
        <v>644</v>
      </c>
      <c r="L86" s="102" t="s">
        <v>650</v>
      </c>
      <c r="M86" s="102" t="s">
        <v>644</v>
      </c>
      <c r="N86" s="102" t="s">
        <v>650</v>
      </c>
      <c r="O86" s="102" t="s">
        <v>644</v>
      </c>
      <c r="P86" s="102" t="s">
        <v>650</v>
      </c>
      <c r="Q86" s="102" t="s">
        <v>644</v>
      </c>
      <c r="R86" s="102" t="s">
        <v>650</v>
      </c>
      <c r="S86" s="102" t="s">
        <v>644</v>
      </c>
      <c r="T86" s="102" t="s">
        <v>650</v>
      </c>
      <c r="U86" s="102" t="s">
        <v>644</v>
      </c>
      <c r="V86" s="102" t="s">
        <v>650</v>
      </c>
      <c r="W86" s="102" t="s">
        <v>644</v>
      </c>
      <c r="X86" s="102" t="s">
        <v>650</v>
      </c>
      <c r="Y86" s="102" t="s">
        <v>644</v>
      </c>
      <c r="Z86" s="102" t="s">
        <v>650</v>
      </c>
      <c r="AA86" s="102" t="s">
        <v>644</v>
      </c>
      <c r="AB86" s="102" t="s">
        <v>650</v>
      </c>
      <c r="AC86" s="102" t="s">
        <v>644</v>
      </c>
      <c r="AD86" s="102" t="s">
        <v>650</v>
      </c>
      <c r="AE86" s="102" t="s">
        <v>644</v>
      </c>
      <c r="AF86" s="102" t="s">
        <v>650</v>
      </c>
      <c r="AG86" s="102" t="s">
        <v>644</v>
      </c>
      <c r="AH86" s="102" t="s">
        <v>650</v>
      </c>
      <c r="AI86" s="102" t="s">
        <v>644</v>
      </c>
      <c r="AJ86" s="102" t="s">
        <v>650</v>
      </c>
      <c r="AK86" s="102" t="s">
        <v>644</v>
      </c>
      <c r="AL86" s="102" t="s">
        <v>650</v>
      </c>
      <c r="AM86" s="102" t="s">
        <v>644</v>
      </c>
      <c r="AN86" s="102" t="s">
        <v>650</v>
      </c>
      <c r="AO86" s="102" t="s">
        <v>644</v>
      </c>
      <c r="AP86" s="102" t="s">
        <v>650</v>
      </c>
      <c r="AQ86" s="102" t="s">
        <v>644</v>
      </c>
      <c r="AR86" s="102" t="s">
        <v>650</v>
      </c>
      <c r="AS86" s="102" t="s">
        <v>644</v>
      </c>
      <c r="AT86" s="102" t="s">
        <v>650</v>
      </c>
      <c r="AU86" s="102" t="s">
        <v>644</v>
      </c>
      <c r="AV86" s="102" t="s">
        <v>650</v>
      </c>
      <c r="AW86" s="102" t="s">
        <v>644</v>
      </c>
      <c r="AX86" s="102" t="s">
        <v>650</v>
      </c>
      <c r="AY86" s="102" t="s">
        <v>644</v>
      </c>
      <c r="AZ86" s="102" t="s">
        <v>650</v>
      </c>
      <c r="BA86" s="102" t="s">
        <v>644</v>
      </c>
      <c r="BB86" s="102" t="s">
        <v>650</v>
      </c>
      <c r="BC86" s="102" t="s">
        <v>644</v>
      </c>
      <c r="BD86" s="102" t="s">
        <v>650</v>
      </c>
      <c r="BE86" s="102" t="s">
        <v>644</v>
      </c>
      <c r="BF86" s="102" t="s">
        <v>650</v>
      </c>
      <c r="BG86" s="102" t="s">
        <v>644</v>
      </c>
      <c r="BH86" s="102" t="s">
        <v>650</v>
      </c>
      <c r="BI86" s="102" t="s">
        <v>644</v>
      </c>
      <c r="BJ86" s="102" t="s">
        <v>682</v>
      </c>
      <c r="BK86" s="102" t="s">
        <v>683</v>
      </c>
      <c r="BL86" s="102" t="s">
        <v>684</v>
      </c>
    </row>
    <row r="87" spans="1:64" x14ac:dyDescent="0.25">
      <c r="A87" s="127">
        <v>1</v>
      </c>
      <c r="B87" s="135">
        <v>0.27083333333333331</v>
      </c>
      <c r="C87" s="135">
        <v>0.52083333333333337</v>
      </c>
      <c r="D87" s="135">
        <v>0.27083333333333331</v>
      </c>
      <c r="E87" s="135">
        <v>0.52083333333333337</v>
      </c>
      <c r="F87" s="135">
        <v>0.27083333333333331</v>
      </c>
      <c r="G87" s="135">
        <v>0.52083333333333337</v>
      </c>
      <c r="H87" s="135">
        <v>0.27083333333333331</v>
      </c>
      <c r="I87" s="135">
        <v>0.52083333333333337</v>
      </c>
      <c r="J87" s="135">
        <v>0.27083333333333331</v>
      </c>
      <c r="K87" s="135">
        <v>0.52083333333333337</v>
      </c>
      <c r="L87" s="135">
        <v>0.27083333333333331</v>
      </c>
      <c r="M87" s="135">
        <v>0.52083333333333337</v>
      </c>
      <c r="N87" s="135">
        <v>0.27083333333333331</v>
      </c>
      <c r="O87" s="135">
        <v>0.52083333333333337</v>
      </c>
      <c r="P87" s="135">
        <v>0.27083333333333331</v>
      </c>
      <c r="Q87" s="135">
        <v>0.52083333333333337</v>
      </c>
      <c r="R87" s="135">
        <v>0.27083333333333331</v>
      </c>
      <c r="S87" s="135">
        <v>0.52083333333333337</v>
      </c>
      <c r="T87" s="135">
        <v>0.27083333333333331</v>
      </c>
      <c r="U87" s="135">
        <v>0.52083333333333337</v>
      </c>
      <c r="V87" s="135">
        <v>0.27083333333333331</v>
      </c>
      <c r="W87" s="135">
        <v>0.52083333333333337</v>
      </c>
      <c r="X87" s="135">
        <v>0.27083333333333331</v>
      </c>
      <c r="Y87" s="135">
        <v>0.52083333333333337</v>
      </c>
      <c r="Z87" s="135">
        <v>0.27083333333333331</v>
      </c>
      <c r="AA87" s="135">
        <v>0.52083333333333337</v>
      </c>
      <c r="AB87" s="135">
        <v>0.27083333333333331</v>
      </c>
      <c r="AC87" s="135">
        <v>0.52083333333333337</v>
      </c>
      <c r="AD87" s="135">
        <v>0.27083333333333331</v>
      </c>
      <c r="AE87" s="135">
        <v>0.52083333333333337</v>
      </c>
      <c r="AF87" s="135">
        <v>0.27083333333333331</v>
      </c>
      <c r="AG87" s="135">
        <v>0.52083333333333337</v>
      </c>
      <c r="AH87" s="135">
        <v>0.27083333333333331</v>
      </c>
      <c r="AI87" s="135">
        <v>0.52083333333333337</v>
      </c>
      <c r="AJ87" s="135">
        <v>0.27083333333333331</v>
      </c>
      <c r="AK87" s="135">
        <v>0.52083333333333337</v>
      </c>
      <c r="AL87" s="135">
        <v>0.27083333333333331</v>
      </c>
      <c r="AM87" s="135">
        <v>0.52083333333333337</v>
      </c>
      <c r="AN87" s="135">
        <v>0.27083333333333331</v>
      </c>
      <c r="AO87" s="135">
        <v>0.52083333333333337</v>
      </c>
      <c r="AP87" s="135">
        <v>0.27083333333333331</v>
      </c>
      <c r="AQ87" s="135">
        <v>0.52083333333333337</v>
      </c>
      <c r="AR87" s="135">
        <v>0.27083333333333331</v>
      </c>
      <c r="AS87" s="135">
        <v>0.52083333333333337</v>
      </c>
      <c r="AT87" s="135">
        <v>0.27083333333333331</v>
      </c>
      <c r="AU87" s="135">
        <v>0.52083333333333337</v>
      </c>
      <c r="AV87" s="135">
        <v>0.27083333333333331</v>
      </c>
      <c r="AW87" s="135">
        <v>0.52083333333333337</v>
      </c>
      <c r="AX87" s="135">
        <v>0.27083333333333331</v>
      </c>
      <c r="AY87" s="135">
        <v>0.52083333333333337</v>
      </c>
      <c r="AZ87" s="135">
        <v>0.27083333333333331</v>
      </c>
      <c r="BA87" s="135">
        <v>0.52083333333333337</v>
      </c>
      <c r="BB87" s="127"/>
      <c r="BC87" s="127"/>
      <c r="BD87" s="127"/>
      <c r="BE87" s="127"/>
      <c r="BF87" s="127"/>
      <c r="BG87" s="127"/>
      <c r="BH87" s="127"/>
      <c r="BI87" s="127"/>
      <c r="BJ87" s="136" t="s">
        <v>691</v>
      </c>
      <c r="BK87" s="139">
        <v>665</v>
      </c>
      <c r="BL87" s="136">
        <v>26</v>
      </c>
    </row>
    <row r="88" spans="1:64" x14ac:dyDescent="0.25">
      <c r="A88" s="57">
        <v>2</v>
      </c>
      <c r="B88" s="58">
        <v>0.29166666666666669</v>
      </c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6"/>
      <c r="BK88" s="6"/>
      <c r="BL88" s="6"/>
    </row>
    <row r="89" spans="1:64" x14ac:dyDescent="0.25">
      <c r="A89" s="57">
        <v>3</v>
      </c>
      <c r="B89" s="58">
        <v>0.3125</v>
      </c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57"/>
      <c r="BG89" s="57"/>
      <c r="BH89" s="57"/>
      <c r="BI89" s="57"/>
      <c r="BJ89" s="6"/>
      <c r="BK89" s="6"/>
      <c r="BL89" s="6"/>
    </row>
    <row r="90" spans="1:64" x14ac:dyDescent="0.25">
      <c r="A90" s="57"/>
      <c r="B90" s="58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/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7"/>
      <c r="BC90" s="57"/>
      <c r="BD90" s="57"/>
      <c r="BE90" s="57"/>
      <c r="BF90" s="57"/>
      <c r="BG90" s="57"/>
      <c r="BH90" s="57"/>
      <c r="BI90" s="57"/>
      <c r="BJ90" s="6"/>
      <c r="BK90" s="6"/>
      <c r="BL90" s="6"/>
    </row>
    <row r="91" spans="1:64" x14ac:dyDescent="0.2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"/>
      <c r="BK91" s="6"/>
      <c r="BL91" s="6"/>
    </row>
    <row r="93" spans="1:64" ht="16.5" x14ac:dyDescent="0.25">
      <c r="A93" s="67" t="str">
        <f>"- Tên tuyến:"&amp;VLOOKUP($D$53,Quyhoach!$B$8:$J$257,2,0)&amp;"-"&amp;VLOOKUP($D$53,Quyhoach!$B$8:$J$257,3,0)</f>
        <v>- Tên tuyến:Quảng Bình-Nghệ An</v>
      </c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</row>
    <row r="94" spans="1:64" ht="16.5" x14ac:dyDescent="0.25">
      <c r="A94" s="68" t="str">
        <f>"- Bến xe đi:"&amp;VLOOKUP(D95,Quyhoach!$B$8:$J$257,4,0)&amp;";                 Bến xe đến: "&amp;VLOOKUP(D95,Quyhoach!$B$8:$J$257,5,0)</f>
        <v>- Bến xe đi:Đồng Lê;                 Bến xe đến: Chợ Vinh</v>
      </c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</row>
    <row r="95" spans="1:64" ht="16.5" x14ac:dyDescent="0.25">
      <c r="A95" s="67" t="s">
        <v>677</v>
      </c>
      <c r="B95" s="6"/>
      <c r="C95" s="6"/>
      <c r="D95" s="6" t="s">
        <v>50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</row>
    <row r="96" spans="1:64" ht="16.5" x14ac:dyDescent="0.25">
      <c r="A96" s="67" t="str">
        <f>"- Hành trình tuyến:"&amp;VLOOKUP(D95,Quyhoach!$B$8:$J$257,6,0)</f>
        <v>- Hành trình tuyến:(A): BX Chợ Vinh - QL12A - QL1 - BX Tiến Hóa</v>
      </c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237"/>
      <c r="P96" s="237"/>
      <c r="Q96" s="237"/>
      <c r="R96" s="237"/>
      <c r="S96" s="237"/>
      <c r="T96" s="237"/>
      <c r="U96" s="237"/>
      <c r="V96" s="237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</row>
    <row r="97" spans="1:64" ht="16.5" x14ac:dyDescent="0.25">
      <c r="A97" s="67" t="str">
        <f>"- Cự ly tuyến:"&amp;VLOOKUP(D95,Quyhoach!$B$8:$J$257,7,0)&amp;"km"</f>
        <v>- Cự ly tuyến:207km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237"/>
      <c r="P97" s="237"/>
      <c r="Q97" s="237"/>
      <c r="R97" s="237"/>
      <c r="S97" s="237"/>
      <c r="T97" s="237"/>
      <c r="U97" s="237"/>
      <c r="V97" s="237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</row>
    <row r="98" spans="1:64" ht="16.5" x14ac:dyDescent="0.25">
      <c r="A98" s="67" t="str">
        <f>"- Tổng số chuyến xe/ngày/tháng: "&amp;VLOOKUP(D95,Quyhoach!$B$8:$J$257,8,0)</f>
        <v>- Tổng số chuyến xe/ngày/tháng: 120</v>
      </c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237"/>
      <c r="P98" s="237"/>
      <c r="Q98" s="237"/>
      <c r="R98" s="237"/>
      <c r="S98" s="237"/>
      <c r="T98" s="237"/>
      <c r="U98" s="237"/>
      <c r="V98" s="237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</row>
    <row r="99" spans="1:64" ht="18.75" x14ac:dyDescent="0.25">
      <c r="A99" s="70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</row>
    <row r="100" spans="1:64" x14ac:dyDescent="0.25">
      <c r="A100" s="301" t="s">
        <v>637</v>
      </c>
      <c r="B100" s="134" t="s">
        <v>638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6"/>
      <c r="BK100" s="6"/>
      <c r="BL100" s="6"/>
    </row>
    <row r="101" spans="1:64" ht="15.75" customHeight="1" x14ac:dyDescent="0.25">
      <c r="A101" s="302"/>
      <c r="B101" s="300" t="s">
        <v>639</v>
      </c>
      <c r="C101" s="300"/>
      <c r="D101" s="300" t="s">
        <v>640</v>
      </c>
      <c r="E101" s="300"/>
      <c r="F101" s="300" t="s">
        <v>641</v>
      </c>
      <c r="G101" s="300"/>
      <c r="H101" s="300" t="s">
        <v>642</v>
      </c>
      <c r="I101" s="300"/>
      <c r="J101" s="300" t="s">
        <v>651</v>
      </c>
      <c r="K101" s="300"/>
      <c r="L101" s="300" t="s">
        <v>652</v>
      </c>
      <c r="M101" s="300"/>
      <c r="N101" s="300" t="s">
        <v>653</v>
      </c>
      <c r="O101" s="300"/>
      <c r="P101" s="300" t="s">
        <v>654</v>
      </c>
      <c r="Q101" s="300"/>
      <c r="R101" s="300" t="s">
        <v>655</v>
      </c>
      <c r="S101" s="300"/>
      <c r="T101" s="300" t="s">
        <v>656</v>
      </c>
      <c r="U101" s="300"/>
      <c r="V101" s="300" t="s">
        <v>657</v>
      </c>
      <c r="W101" s="300"/>
      <c r="X101" s="300" t="s">
        <v>658</v>
      </c>
      <c r="Y101" s="300"/>
      <c r="Z101" s="300" t="s">
        <v>659</v>
      </c>
      <c r="AA101" s="300"/>
      <c r="AB101" s="300" t="s">
        <v>660</v>
      </c>
      <c r="AC101" s="300"/>
      <c r="AD101" s="300" t="s">
        <v>661</v>
      </c>
      <c r="AE101" s="300"/>
      <c r="AF101" s="300" t="s">
        <v>662</v>
      </c>
      <c r="AG101" s="300"/>
      <c r="AH101" s="300" t="s">
        <v>663</v>
      </c>
      <c r="AI101" s="300"/>
      <c r="AJ101" s="300" t="s">
        <v>664</v>
      </c>
      <c r="AK101" s="300"/>
      <c r="AL101" s="300" t="s">
        <v>665</v>
      </c>
      <c r="AM101" s="300"/>
      <c r="AN101" s="300" t="s">
        <v>666</v>
      </c>
      <c r="AO101" s="300"/>
      <c r="AP101" s="300" t="s">
        <v>667</v>
      </c>
      <c r="AQ101" s="300"/>
      <c r="AR101" s="300" t="s">
        <v>668</v>
      </c>
      <c r="AS101" s="300"/>
      <c r="AT101" s="300" t="s">
        <v>669</v>
      </c>
      <c r="AU101" s="300"/>
      <c r="AV101" s="300" t="s">
        <v>670</v>
      </c>
      <c r="AW101" s="300"/>
      <c r="AX101" s="300" t="s">
        <v>671</v>
      </c>
      <c r="AY101" s="300"/>
      <c r="AZ101" s="300" t="s">
        <v>672</v>
      </c>
      <c r="BA101" s="300"/>
      <c r="BB101" s="300" t="s">
        <v>673</v>
      </c>
      <c r="BC101" s="300"/>
      <c r="BD101" s="300" t="s">
        <v>674</v>
      </c>
      <c r="BE101" s="300"/>
      <c r="BF101" s="300" t="s">
        <v>675</v>
      </c>
      <c r="BG101" s="300"/>
      <c r="BH101" s="300" t="s">
        <v>676</v>
      </c>
      <c r="BI101" s="300"/>
      <c r="BJ101" s="6"/>
      <c r="BK101" s="6"/>
      <c r="BL101" s="6"/>
    </row>
    <row r="102" spans="1:64" ht="28.5" x14ac:dyDescent="0.25">
      <c r="A102" s="303"/>
      <c r="B102" s="102" t="s">
        <v>650</v>
      </c>
      <c r="C102" s="102" t="s">
        <v>644</v>
      </c>
      <c r="D102" s="102" t="s">
        <v>650</v>
      </c>
      <c r="E102" s="102" t="s">
        <v>644</v>
      </c>
      <c r="F102" s="102" t="s">
        <v>650</v>
      </c>
      <c r="G102" s="102" t="s">
        <v>644</v>
      </c>
      <c r="H102" s="102" t="s">
        <v>650</v>
      </c>
      <c r="I102" s="102" t="s">
        <v>644</v>
      </c>
      <c r="J102" s="102" t="s">
        <v>650</v>
      </c>
      <c r="K102" s="102" t="s">
        <v>644</v>
      </c>
      <c r="L102" s="102" t="s">
        <v>650</v>
      </c>
      <c r="M102" s="102" t="s">
        <v>644</v>
      </c>
      <c r="N102" s="102" t="s">
        <v>650</v>
      </c>
      <c r="O102" s="102" t="s">
        <v>644</v>
      </c>
      <c r="P102" s="102" t="s">
        <v>650</v>
      </c>
      <c r="Q102" s="102" t="s">
        <v>644</v>
      </c>
      <c r="R102" s="102" t="s">
        <v>650</v>
      </c>
      <c r="S102" s="102" t="s">
        <v>644</v>
      </c>
      <c r="T102" s="102" t="s">
        <v>650</v>
      </c>
      <c r="U102" s="102" t="s">
        <v>644</v>
      </c>
      <c r="V102" s="102" t="s">
        <v>650</v>
      </c>
      <c r="W102" s="102" t="s">
        <v>644</v>
      </c>
      <c r="X102" s="102" t="s">
        <v>650</v>
      </c>
      <c r="Y102" s="102" t="s">
        <v>644</v>
      </c>
      <c r="Z102" s="102" t="s">
        <v>650</v>
      </c>
      <c r="AA102" s="102" t="s">
        <v>644</v>
      </c>
      <c r="AB102" s="102" t="s">
        <v>650</v>
      </c>
      <c r="AC102" s="102" t="s">
        <v>644</v>
      </c>
      <c r="AD102" s="102" t="s">
        <v>650</v>
      </c>
      <c r="AE102" s="102" t="s">
        <v>644</v>
      </c>
      <c r="AF102" s="102" t="s">
        <v>650</v>
      </c>
      <c r="AG102" s="102" t="s">
        <v>644</v>
      </c>
      <c r="AH102" s="102" t="s">
        <v>650</v>
      </c>
      <c r="AI102" s="102" t="s">
        <v>644</v>
      </c>
      <c r="AJ102" s="102" t="s">
        <v>650</v>
      </c>
      <c r="AK102" s="102" t="s">
        <v>644</v>
      </c>
      <c r="AL102" s="102" t="s">
        <v>650</v>
      </c>
      <c r="AM102" s="102" t="s">
        <v>644</v>
      </c>
      <c r="AN102" s="102" t="s">
        <v>650</v>
      </c>
      <c r="AO102" s="102" t="s">
        <v>644</v>
      </c>
      <c r="AP102" s="102" t="s">
        <v>650</v>
      </c>
      <c r="AQ102" s="102" t="s">
        <v>644</v>
      </c>
      <c r="AR102" s="102" t="s">
        <v>650</v>
      </c>
      <c r="AS102" s="102" t="s">
        <v>644</v>
      </c>
      <c r="AT102" s="102" t="s">
        <v>650</v>
      </c>
      <c r="AU102" s="102" t="s">
        <v>644</v>
      </c>
      <c r="AV102" s="102" t="s">
        <v>650</v>
      </c>
      <c r="AW102" s="102" t="s">
        <v>644</v>
      </c>
      <c r="AX102" s="102" t="s">
        <v>650</v>
      </c>
      <c r="AY102" s="102" t="s">
        <v>644</v>
      </c>
      <c r="AZ102" s="102" t="s">
        <v>650</v>
      </c>
      <c r="BA102" s="102" t="s">
        <v>644</v>
      </c>
      <c r="BB102" s="102" t="s">
        <v>650</v>
      </c>
      <c r="BC102" s="102" t="s">
        <v>644</v>
      </c>
      <c r="BD102" s="102" t="s">
        <v>650</v>
      </c>
      <c r="BE102" s="102" t="s">
        <v>644</v>
      </c>
      <c r="BF102" s="102" t="s">
        <v>650</v>
      </c>
      <c r="BG102" s="102" t="s">
        <v>644</v>
      </c>
      <c r="BH102" s="102" t="s">
        <v>650</v>
      </c>
      <c r="BI102" s="102" t="s">
        <v>644</v>
      </c>
      <c r="BJ102" s="102" t="s">
        <v>682</v>
      </c>
      <c r="BK102" s="102" t="s">
        <v>683</v>
      </c>
      <c r="BL102" s="102" t="s">
        <v>684</v>
      </c>
    </row>
    <row r="103" spans="1:64" x14ac:dyDescent="0.25">
      <c r="A103" s="127">
        <v>1</v>
      </c>
      <c r="B103" s="135">
        <v>0.22916666666666666</v>
      </c>
      <c r="C103" s="135">
        <v>0.48958333333333331</v>
      </c>
      <c r="D103" s="135">
        <v>0.22916666666666666</v>
      </c>
      <c r="E103" s="135">
        <v>0.48958333333333331</v>
      </c>
      <c r="F103" s="135">
        <v>0.22916666666666666</v>
      </c>
      <c r="G103" s="135">
        <v>0.48958333333333331</v>
      </c>
      <c r="H103" s="135">
        <v>0.22916666666666666</v>
      </c>
      <c r="I103" s="135">
        <v>0.48958333333333331</v>
      </c>
      <c r="J103" s="135">
        <v>0.22916666666666666</v>
      </c>
      <c r="K103" s="135">
        <v>0.48958333333333331</v>
      </c>
      <c r="L103" s="135">
        <v>0.22916666666666666</v>
      </c>
      <c r="M103" s="135">
        <v>0.48958333333333331</v>
      </c>
      <c r="N103" s="135">
        <v>0.22916666666666666</v>
      </c>
      <c r="O103" s="135">
        <v>0.48958333333333331</v>
      </c>
      <c r="P103" s="135">
        <v>0.22916666666666666</v>
      </c>
      <c r="Q103" s="135">
        <v>0.48958333333333331</v>
      </c>
      <c r="R103" s="135">
        <v>0.22916666666666666</v>
      </c>
      <c r="S103" s="135">
        <v>0.48958333333333331</v>
      </c>
      <c r="T103" s="135">
        <v>0.22916666666666666</v>
      </c>
      <c r="U103" s="135">
        <v>0.48958333333333331</v>
      </c>
      <c r="V103" s="135">
        <v>0.22916666666666666</v>
      </c>
      <c r="W103" s="135">
        <v>0.48958333333333331</v>
      </c>
      <c r="X103" s="135">
        <v>0.22916666666666666</v>
      </c>
      <c r="Y103" s="135">
        <v>0.48958333333333331</v>
      </c>
      <c r="Z103" s="135">
        <v>0.22916666666666666</v>
      </c>
      <c r="AA103" s="135">
        <v>0.48958333333333331</v>
      </c>
      <c r="AB103" s="135">
        <v>0.22916666666666666</v>
      </c>
      <c r="AC103" s="135">
        <v>0.48958333333333331</v>
      </c>
      <c r="AD103" s="135">
        <v>0.22916666666666666</v>
      </c>
      <c r="AE103" s="135">
        <v>0.48958333333333331</v>
      </c>
      <c r="AF103" s="135">
        <v>0.22916666666666666</v>
      </c>
      <c r="AG103" s="135">
        <v>0.48958333333333331</v>
      </c>
      <c r="AH103" s="135">
        <v>0.22916666666666666</v>
      </c>
      <c r="AI103" s="135">
        <v>0.48958333333333331</v>
      </c>
      <c r="AJ103" s="135">
        <v>0.22916666666666666</v>
      </c>
      <c r="AK103" s="135">
        <v>0.48958333333333331</v>
      </c>
      <c r="AL103" s="135">
        <v>0.22916666666666666</v>
      </c>
      <c r="AM103" s="135">
        <v>0.48958333333333331</v>
      </c>
      <c r="AN103" s="135">
        <v>0.22916666666666666</v>
      </c>
      <c r="AO103" s="135">
        <v>0.48958333333333331</v>
      </c>
      <c r="AP103" s="135">
        <v>0.22916666666666666</v>
      </c>
      <c r="AQ103" s="135">
        <v>0.48958333333333331</v>
      </c>
      <c r="AR103" s="135">
        <v>0.22916666666666666</v>
      </c>
      <c r="AS103" s="135">
        <v>0.48958333333333331</v>
      </c>
      <c r="AT103" s="135">
        <v>0.22916666666666666</v>
      </c>
      <c r="AU103" s="135">
        <v>0.48958333333333331</v>
      </c>
      <c r="AV103" s="135">
        <v>0.22916666666666666</v>
      </c>
      <c r="AW103" s="135">
        <v>0.48958333333333331</v>
      </c>
      <c r="AX103" s="135">
        <v>0.22916666666666666</v>
      </c>
      <c r="AY103" s="135">
        <v>0.48958333333333331</v>
      </c>
      <c r="AZ103" s="135">
        <v>0.22916666666666666</v>
      </c>
      <c r="BA103" s="135">
        <v>0.48958333333333331</v>
      </c>
      <c r="BB103" s="127"/>
      <c r="BC103" s="127"/>
      <c r="BD103" s="127"/>
      <c r="BE103" s="127"/>
      <c r="BF103" s="127"/>
      <c r="BG103" s="127"/>
      <c r="BH103" s="127"/>
      <c r="BI103" s="127"/>
      <c r="BJ103" s="136" t="s">
        <v>681</v>
      </c>
      <c r="BK103" s="139">
        <v>454</v>
      </c>
      <c r="BL103" s="136">
        <v>26</v>
      </c>
    </row>
    <row r="104" spans="1:64" s="237" customFormat="1" x14ac:dyDescent="0.25">
      <c r="A104" s="266">
        <v>2</v>
      </c>
      <c r="B104" s="251">
        <v>0.27083333333333331</v>
      </c>
      <c r="C104" s="251">
        <v>0.58333333333333337</v>
      </c>
      <c r="D104" s="251">
        <v>0.27083333333333331</v>
      </c>
      <c r="E104" s="251">
        <v>0.58333333333333337</v>
      </c>
      <c r="F104" s="251">
        <v>0.27083333333333331</v>
      </c>
      <c r="G104" s="251">
        <v>0.58333333333333337</v>
      </c>
      <c r="H104" s="251">
        <v>0.27083333333333331</v>
      </c>
      <c r="I104" s="251">
        <v>0.58333333333333337</v>
      </c>
      <c r="J104" s="251">
        <v>0.27083333333333331</v>
      </c>
      <c r="K104" s="251">
        <v>0.58333333333333337</v>
      </c>
      <c r="L104" s="251">
        <v>0.27083333333333331</v>
      </c>
      <c r="M104" s="251">
        <v>0.58333333333333337</v>
      </c>
      <c r="N104" s="251">
        <v>0.27083333333333331</v>
      </c>
      <c r="O104" s="251">
        <v>0.58333333333333337</v>
      </c>
      <c r="P104" s="251">
        <v>0.27083333333333331</v>
      </c>
      <c r="Q104" s="251">
        <v>0.58333333333333337</v>
      </c>
      <c r="R104" s="251">
        <v>0.27083333333333331</v>
      </c>
      <c r="S104" s="251">
        <v>0.58333333333333337</v>
      </c>
      <c r="T104" s="251">
        <v>0.27083333333333331</v>
      </c>
      <c r="U104" s="251">
        <v>0.58333333333333337</v>
      </c>
      <c r="V104" s="251">
        <v>0.27083333333333331</v>
      </c>
      <c r="W104" s="251">
        <v>0.58333333333333337</v>
      </c>
      <c r="X104" s="251">
        <v>0.27083333333333331</v>
      </c>
      <c r="Y104" s="251">
        <v>0.58333333333333337</v>
      </c>
      <c r="Z104" s="251">
        <v>0.27083333333333331</v>
      </c>
      <c r="AA104" s="251">
        <v>0.58333333333333337</v>
      </c>
      <c r="AB104" s="251">
        <v>0.27083333333333331</v>
      </c>
      <c r="AC104" s="251">
        <v>0.58333333333333337</v>
      </c>
      <c r="AD104" s="251">
        <v>0.27083333333333331</v>
      </c>
      <c r="AE104" s="251">
        <v>0.58333333333333337</v>
      </c>
      <c r="AF104" s="251">
        <v>0.27083333333333331</v>
      </c>
      <c r="AG104" s="251">
        <v>0.58333333333333337</v>
      </c>
      <c r="AH104" s="251">
        <v>0.27083333333333331</v>
      </c>
      <c r="AI104" s="251">
        <v>0.58333333333333337</v>
      </c>
      <c r="AJ104" s="251">
        <v>0.27083333333333331</v>
      </c>
      <c r="AK104" s="251">
        <v>0.58333333333333337</v>
      </c>
      <c r="AL104" s="251">
        <v>0.27083333333333331</v>
      </c>
      <c r="AM104" s="251">
        <v>0.58333333333333337</v>
      </c>
      <c r="AN104" s="251">
        <v>0.27083333333333331</v>
      </c>
      <c r="AO104" s="251">
        <v>0.58333333333333337</v>
      </c>
      <c r="AP104" s="251">
        <v>0.27083333333333331</v>
      </c>
      <c r="AQ104" s="251">
        <v>0.58333333333333337</v>
      </c>
      <c r="AR104" s="251">
        <v>0.27083333333333331</v>
      </c>
      <c r="AS104" s="251">
        <v>0.58333333333333337</v>
      </c>
      <c r="AT104" s="251">
        <v>0.27083333333333331</v>
      </c>
      <c r="AU104" s="251">
        <v>0.58333333333333337</v>
      </c>
      <c r="AV104" s="251">
        <v>0.27083333333333331</v>
      </c>
      <c r="AW104" s="251">
        <v>0.58333333333333337</v>
      </c>
      <c r="AX104" s="251">
        <v>0.27083333333333331</v>
      </c>
      <c r="AY104" s="251">
        <v>0.58333333333333337</v>
      </c>
      <c r="AZ104" s="251">
        <v>0.27083333333333331</v>
      </c>
      <c r="BA104" s="251">
        <v>0.58333333333333337</v>
      </c>
      <c r="BB104" s="266"/>
      <c r="BC104" s="266"/>
      <c r="BD104" s="266"/>
      <c r="BE104" s="266"/>
      <c r="BF104" s="266"/>
      <c r="BG104" s="266"/>
      <c r="BH104" s="266"/>
      <c r="BI104" s="266"/>
      <c r="BJ104" s="229" t="s">
        <v>681</v>
      </c>
      <c r="BK104" s="229">
        <v>2445</v>
      </c>
      <c r="BL104" s="229">
        <v>26</v>
      </c>
    </row>
    <row r="105" spans="1:64" x14ac:dyDescent="0.25">
      <c r="A105" s="57">
        <v>3</v>
      </c>
      <c r="B105" s="58">
        <v>0.29166666666666669</v>
      </c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BJ105" s="6"/>
      <c r="BK105" s="6"/>
      <c r="BL105" s="6"/>
    </row>
    <row r="106" spans="1:64" x14ac:dyDescent="0.25">
      <c r="A106" s="57">
        <v>4</v>
      </c>
      <c r="B106" s="58">
        <v>0.3125</v>
      </c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6"/>
      <c r="BK106" s="6"/>
      <c r="BL106" s="6"/>
    </row>
    <row r="107" spans="1:64" x14ac:dyDescent="0.2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"/>
      <c r="BK107" s="6"/>
      <c r="BL107" s="6"/>
    </row>
    <row r="109" spans="1:64" ht="16.5" x14ac:dyDescent="0.25">
      <c r="A109" s="67" t="str">
        <f>"- Tên tuyến:"&amp;VLOOKUP($D$53,Quyhoach!$B$8:$J$257,2,0)&amp;"-"&amp;VLOOKUP($D$53,Quyhoach!$B$8:$J$257,3,0)</f>
        <v>- Tên tuyến:Quảng Bình-Nghệ An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</row>
    <row r="110" spans="1:64" ht="16.5" x14ac:dyDescent="0.25">
      <c r="A110" s="68" t="str">
        <f>"- Bến xe đi:"&amp;VLOOKUP(D111,Quyhoach!$B$8:$J$257,4,0)&amp;";                 Bến xe đến: "&amp;VLOOKUP(D111,Quyhoach!$B$8:$J$257,5,0)</f>
        <v>- Bến xe đi:Quy Đạt;                 Bến xe đến: Chợ Vinh</v>
      </c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</row>
    <row r="111" spans="1:64" ht="16.5" x14ac:dyDescent="0.25">
      <c r="A111" s="67" t="s">
        <v>677</v>
      </c>
      <c r="B111" s="6"/>
      <c r="C111" s="6"/>
      <c r="D111" s="6" t="s">
        <v>54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</row>
    <row r="112" spans="1:64" s="133" customFormat="1" ht="16.5" x14ac:dyDescent="0.25">
      <c r="A112" s="67" t="str">
        <f>"- Hành trình tuyến:"&amp;VLOOKUP(D111,Quyhoach!$B$8:$J$257,6,0)</f>
        <v>- Hành trình tuyến:BX Quy Đạt - QL1 - BX Chợ Vinh &lt;A&gt;</v>
      </c>
    </row>
    <row r="113" spans="1:64" ht="16.5" x14ac:dyDescent="0.25">
      <c r="A113" s="67" t="str">
        <f>"- Cự ly tuyến:"&amp;VLOOKUP(D111,Quyhoach!$B$8:$J$257,7,0)&amp;"km"</f>
        <v>- Cự ly tuyến:207km</v>
      </c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</row>
    <row r="114" spans="1:64" ht="16.5" x14ac:dyDescent="0.25">
      <c r="A114" s="67" t="str">
        <f>"- Tổng số chuyến xe/ngày/tháng: "&amp;VLOOKUP(D111,Quyhoach!$B$8:$J$257,8,0)</f>
        <v>- Tổng số chuyến xe/ngày/tháng: 60</v>
      </c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</row>
    <row r="115" spans="1:64" ht="18.75" x14ac:dyDescent="0.25">
      <c r="A115" s="70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</row>
    <row r="116" spans="1:64" x14ac:dyDescent="0.25">
      <c r="A116" s="301" t="s">
        <v>637</v>
      </c>
      <c r="B116" s="134" t="s">
        <v>638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2"/>
      <c r="BG116" s="72"/>
      <c r="BH116" s="72"/>
      <c r="BI116" s="72"/>
      <c r="BJ116" s="6"/>
      <c r="BK116" s="6"/>
      <c r="BL116" s="6"/>
    </row>
    <row r="117" spans="1:64" ht="15.75" customHeight="1" x14ac:dyDescent="0.25">
      <c r="A117" s="302"/>
      <c r="B117" s="300" t="s">
        <v>639</v>
      </c>
      <c r="C117" s="300"/>
      <c r="D117" s="300" t="s">
        <v>640</v>
      </c>
      <c r="E117" s="300"/>
      <c r="F117" s="300" t="s">
        <v>641</v>
      </c>
      <c r="G117" s="300"/>
      <c r="H117" s="300" t="s">
        <v>642</v>
      </c>
      <c r="I117" s="300"/>
      <c r="J117" s="300" t="s">
        <v>651</v>
      </c>
      <c r="K117" s="300"/>
      <c r="L117" s="300" t="s">
        <v>652</v>
      </c>
      <c r="M117" s="300"/>
      <c r="N117" s="300" t="s">
        <v>653</v>
      </c>
      <c r="O117" s="300"/>
      <c r="P117" s="300" t="s">
        <v>654</v>
      </c>
      <c r="Q117" s="300"/>
      <c r="R117" s="300" t="s">
        <v>655</v>
      </c>
      <c r="S117" s="300"/>
      <c r="T117" s="300" t="s">
        <v>656</v>
      </c>
      <c r="U117" s="300"/>
      <c r="V117" s="300" t="s">
        <v>657</v>
      </c>
      <c r="W117" s="300"/>
      <c r="X117" s="300" t="s">
        <v>658</v>
      </c>
      <c r="Y117" s="300"/>
      <c r="Z117" s="300" t="s">
        <v>659</v>
      </c>
      <c r="AA117" s="300"/>
      <c r="AB117" s="300" t="s">
        <v>660</v>
      </c>
      <c r="AC117" s="300"/>
      <c r="AD117" s="300" t="s">
        <v>661</v>
      </c>
      <c r="AE117" s="300"/>
      <c r="AF117" s="300" t="s">
        <v>662</v>
      </c>
      <c r="AG117" s="300"/>
      <c r="AH117" s="300" t="s">
        <v>663</v>
      </c>
      <c r="AI117" s="300"/>
      <c r="AJ117" s="300" t="s">
        <v>664</v>
      </c>
      <c r="AK117" s="300"/>
      <c r="AL117" s="300" t="s">
        <v>665</v>
      </c>
      <c r="AM117" s="300"/>
      <c r="AN117" s="300" t="s">
        <v>666</v>
      </c>
      <c r="AO117" s="300"/>
      <c r="AP117" s="300" t="s">
        <v>667</v>
      </c>
      <c r="AQ117" s="300"/>
      <c r="AR117" s="300" t="s">
        <v>668</v>
      </c>
      <c r="AS117" s="300"/>
      <c r="AT117" s="300" t="s">
        <v>669</v>
      </c>
      <c r="AU117" s="300"/>
      <c r="AV117" s="300" t="s">
        <v>670</v>
      </c>
      <c r="AW117" s="300"/>
      <c r="AX117" s="300" t="s">
        <v>671</v>
      </c>
      <c r="AY117" s="300"/>
      <c r="AZ117" s="300" t="s">
        <v>672</v>
      </c>
      <c r="BA117" s="300"/>
      <c r="BB117" s="300" t="s">
        <v>673</v>
      </c>
      <c r="BC117" s="300"/>
      <c r="BD117" s="300" t="s">
        <v>674</v>
      </c>
      <c r="BE117" s="300"/>
      <c r="BF117" s="300" t="s">
        <v>675</v>
      </c>
      <c r="BG117" s="300"/>
      <c r="BH117" s="300" t="s">
        <v>676</v>
      </c>
      <c r="BI117" s="300"/>
      <c r="BJ117" s="6"/>
      <c r="BK117" s="6"/>
      <c r="BL117" s="6"/>
    </row>
    <row r="118" spans="1:64" ht="28.5" x14ac:dyDescent="0.25">
      <c r="A118" s="303"/>
      <c r="B118" s="102" t="s">
        <v>650</v>
      </c>
      <c r="C118" s="102" t="s">
        <v>644</v>
      </c>
      <c r="D118" s="102" t="s">
        <v>650</v>
      </c>
      <c r="E118" s="102" t="s">
        <v>644</v>
      </c>
      <c r="F118" s="102" t="s">
        <v>650</v>
      </c>
      <c r="G118" s="102" t="s">
        <v>644</v>
      </c>
      <c r="H118" s="102" t="s">
        <v>650</v>
      </c>
      <c r="I118" s="102" t="s">
        <v>644</v>
      </c>
      <c r="J118" s="102" t="s">
        <v>650</v>
      </c>
      <c r="K118" s="102" t="s">
        <v>644</v>
      </c>
      <c r="L118" s="102" t="s">
        <v>650</v>
      </c>
      <c r="M118" s="102" t="s">
        <v>644</v>
      </c>
      <c r="N118" s="102" t="s">
        <v>650</v>
      </c>
      <c r="O118" s="102" t="s">
        <v>644</v>
      </c>
      <c r="P118" s="102" t="s">
        <v>650</v>
      </c>
      <c r="Q118" s="102" t="s">
        <v>644</v>
      </c>
      <c r="R118" s="102" t="s">
        <v>650</v>
      </c>
      <c r="S118" s="102" t="s">
        <v>644</v>
      </c>
      <c r="T118" s="102" t="s">
        <v>650</v>
      </c>
      <c r="U118" s="102" t="s">
        <v>644</v>
      </c>
      <c r="V118" s="102" t="s">
        <v>650</v>
      </c>
      <c r="W118" s="102" t="s">
        <v>644</v>
      </c>
      <c r="X118" s="102" t="s">
        <v>650</v>
      </c>
      <c r="Y118" s="102" t="s">
        <v>644</v>
      </c>
      <c r="Z118" s="102" t="s">
        <v>650</v>
      </c>
      <c r="AA118" s="102" t="s">
        <v>644</v>
      </c>
      <c r="AB118" s="102" t="s">
        <v>650</v>
      </c>
      <c r="AC118" s="102" t="s">
        <v>644</v>
      </c>
      <c r="AD118" s="102" t="s">
        <v>650</v>
      </c>
      <c r="AE118" s="102" t="s">
        <v>644</v>
      </c>
      <c r="AF118" s="102" t="s">
        <v>650</v>
      </c>
      <c r="AG118" s="102" t="s">
        <v>644</v>
      </c>
      <c r="AH118" s="102" t="s">
        <v>650</v>
      </c>
      <c r="AI118" s="102" t="s">
        <v>644</v>
      </c>
      <c r="AJ118" s="102" t="s">
        <v>650</v>
      </c>
      <c r="AK118" s="102" t="s">
        <v>644</v>
      </c>
      <c r="AL118" s="102" t="s">
        <v>650</v>
      </c>
      <c r="AM118" s="102" t="s">
        <v>644</v>
      </c>
      <c r="AN118" s="102" t="s">
        <v>650</v>
      </c>
      <c r="AO118" s="102" t="s">
        <v>644</v>
      </c>
      <c r="AP118" s="102" t="s">
        <v>650</v>
      </c>
      <c r="AQ118" s="102" t="s">
        <v>644</v>
      </c>
      <c r="AR118" s="102" t="s">
        <v>650</v>
      </c>
      <c r="AS118" s="102" t="s">
        <v>644</v>
      </c>
      <c r="AT118" s="102" t="s">
        <v>650</v>
      </c>
      <c r="AU118" s="102" t="s">
        <v>644</v>
      </c>
      <c r="AV118" s="102" t="s">
        <v>650</v>
      </c>
      <c r="AW118" s="102" t="s">
        <v>644</v>
      </c>
      <c r="AX118" s="102" t="s">
        <v>650</v>
      </c>
      <c r="AY118" s="102" t="s">
        <v>644</v>
      </c>
      <c r="AZ118" s="102" t="s">
        <v>650</v>
      </c>
      <c r="BA118" s="102" t="s">
        <v>644</v>
      </c>
      <c r="BB118" s="102" t="s">
        <v>650</v>
      </c>
      <c r="BC118" s="102" t="s">
        <v>644</v>
      </c>
      <c r="BD118" s="102" t="s">
        <v>650</v>
      </c>
      <c r="BE118" s="102" t="s">
        <v>644</v>
      </c>
      <c r="BF118" s="102" t="s">
        <v>650</v>
      </c>
      <c r="BG118" s="102" t="s">
        <v>644</v>
      </c>
      <c r="BH118" s="102" t="s">
        <v>650</v>
      </c>
      <c r="BI118" s="102" t="s">
        <v>644</v>
      </c>
      <c r="BJ118" s="102" t="s">
        <v>682</v>
      </c>
      <c r="BK118" s="102" t="s">
        <v>683</v>
      </c>
      <c r="BL118" s="102" t="s">
        <v>684</v>
      </c>
    </row>
    <row r="119" spans="1:64" x14ac:dyDescent="0.25">
      <c r="A119" s="127">
        <v>1</v>
      </c>
      <c r="B119" s="135">
        <v>0.20833333333333334</v>
      </c>
      <c r="C119" s="135">
        <v>0.54166666666666663</v>
      </c>
      <c r="D119" s="135">
        <v>0.20833333333333334</v>
      </c>
      <c r="E119" s="135">
        <v>0.54166666666666663</v>
      </c>
      <c r="F119" s="135">
        <v>0.20833333333333334</v>
      </c>
      <c r="G119" s="135">
        <v>0.54166666666666663</v>
      </c>
      <c r="H119" s="135">
        <v>0.20833333333333334</v>
      </c>
      <c r="I119" s="135">
        <v>0.54166666666666663</v>
      </c>
      <c r="J119" s="135">
        <v>0.20833333333333334</v>
      </c>
      <c r="K119" s="135">
        <v>0.54166666666666663</v>
      </c>
      <c r="L119" s="135">
        <v>0.20833333333333334</v>
      </c>
      <c r="M119" s="135">
        <v>0.54166666666666663</v>
      </c>
      <c r="N119" s="135">
        <v>0.20833333333333334</v>
      </c>
      <c r="O119" s="135">
        <v>0.54166666666666663</v>
      </c>
      <c r="P119" s="135">
        <v>0.20833333333333334</v>
      </c>
      <c r="Q119" s="135">
        <v>0.54166666666666663</v>
      </c>
      <c r="R119" s="135">
        <v>0.20833333333333334</v>
      </c>
      <c r="S119" s="135">
        <v>0.54166666666666663</v>
      </c>
      <c r="T119" s="135">
        <v>0.20833333333333334</v>
      </c>
      <c r="U119" s="135">
        <v>0.54166666666666663</v>
      </c>
      <c r="V119" s="135">
        <v>0.20833333333333334</v>
      </c>
      <c r="W119" s="135">
        <v>0.54166666666666663</v>
      </c>
      <c r="X119" s="135">
        <v>0.20833333333333334</v>
      </c>
      <c r="Y119" s="135">
        <v>0.54166666666666663</v>
      </c>
      <c r="Z119" s="135">
        <v>0.20833333333333334</v>
      </c>
      <c r="AA119" s="135">
        <v>0.54166666666666663</v>
      </c>
      <c r="AB119" s="135">
        <v>0.20833333333333334</v>
      </c>
      <c r="AC119" s="135">
        <v>0.54166666666666663</v>
      </c>
      <c r="AD119" s="135">
        <v>0.20833333333333334</v>
      </c>
      <c r="AE119" s="135">
        <v>0.54166666666666663</v>
      </c>
      <c r="AF119" s="135">
        <v>0.20833333333333334</v>
      </c>
      <c r="AG119" s="135">
        <v>0.54166666666666663</v>
      </c>
      <c r="AH119" s="135">
        <v>0.20833333333333334</v>
      </c>
      <c r="AI119" s="135">
        <v>0.54166666666666663</v>
      </c>
      <c r="AJ119" s="135">
        <v>0.20833333333333334</v>
      </c>
      <c r="AK119" s="135">
        <v>0.54166666666666663</v>
      </c>
      <c r="AL119" s="135">
        <v>0.20833333333333334</v>
      </c>
      <c r="AM119" s="135">
        <v>0.54166666666666663</v>
      </c>
      <c r="AN119" s="135">
        <v>0.20833333333333334</v>
      </c>
      <c r="AO119" s="135">
        <v>0.54166666666666663</v>
      </c>
      <c r="AP119" s="135">
        <v>0.20833333333333334</v>
      </c>
      <c r="AQ119" s="135">
        <v>0.54166666666666663</v>
      </c>
      <c r="AR119" s="135">
        <v>0.20833333333333334</v>
      </c>
      <c r="AS119" s="135">
        <v>0.54166666666666663</v>
      </c>
      <c r="AT119" s="135">
        <v>0.20833333333333334</v>
      </c>
      <c r="AU119" s="135">
        <v>0.54166666666666663</v>
      </c>
      <c r="AV119" s="135">
        <v>0.20833333333333334</v>
      </c>
      <c r="AW119" s="135">
        <v>0.54166666666666663</v>
      </c>
      <c r="AX119" s="135">
        <v>0.20833333333333334</v>
      </c>
      <c r="AY119" s="135">
        <v>0.54166666666666663</v>
      </c>
      <c r="AZ119" s="135">
        <v>0.20833333333333334</v>
      </c>
      <c r="BA119" s="135">
        <v>0.54166666666666663</v>
      </c>
      <c r="BB119" s="127"/>
      <c r="BC119" s="127"/>
      <c r="BD119" s="127"/>
      <c r="BE119" s="127"/>
      <c r="BF119" s="127"/>
      <c r="BG119" s="127"/>
      <c r="BH119" s="127"/>
      <c r="BI119" s="127"/>
      <c r="BJ119" s="136" t="s">
        <v>693</v>
      </c>
      <c r="BK119" s="136"/>
      <c r="BL119" s="136">
        <v>26</v>
      </c>
    </row>
    <row r="120" spans="1:64" x14ac:dyDescent="0.25">
      <c r="A120" s="130">
        <v>2</v>
      </c>
      <c r="B120" s="131">
        <v>0.25</v>
      </c>
      <c r="C120" s="131">
        <v>0.58333333333333337</v>
      </c>
      <c r="D120" s="131">
        <v>0.25</v>
      </c>
      <c r="E120" s="131">
        <v>0.58333333333333337</v>
      </c>
      <c r="F120" s="131">
        <v>0.25</v>
      </c>
      <c r="G120" s="131">
        <v>0.58333333333333337</v>
      </c>
      <c r="H120" s="131">
        <v>0.25</v>
      </c>
      <c r="I120" s="131">
        <v>0.58333333333333337</v>
      </c>
      <c r="J120" s="131">
        <v>0.25</v>
      </c>
      <c r="K120" s="131">
        <v>0.58333333333333337</v>
      </c>
      <c r="L120" s="131">
        <v>0.25</v>
      </c>
      <c r="M120" s="131">
        <v>0.58333333333333337</v>
      </c>
      <c r="N120" s="131">
        <v>0.25</v>
      </c>
      <c r="O120" s="131">
        <v>0.58333333333333337</v>
      </c>
      <c r="P120" s="131">
        <v>0.25</v>
      </c>
      <c r="Q120" s="131">
        <v>0.58333333333333337</v>
      </c>
      <c r="R120" s="131">
        <v>0.25</v>
      </c>
      <c r="S120" s="131">
        <v>0.58333333333333337</v>
      </c>
      <c r="T120" s="131">
        <v>0.25</v>
      </c>
      <c r="U120" s="131">
        <v>0.58333333333333337</v>
      </c>
      <c r="V120" s="131">
        <v>0.25</v>
      </c>
      <c r="W120" s="131">
        <v>0.58333333333333337</v>
      </c>
      <c r="X120" s="131">
        <v>0.25</v>
      </c>
      <c r="Y120" s="131">
        <v>0.58333333333333337</v>
      </c>
      <c r="Z120" s="131">
        <v>0.25</v>
      </c>
      <c r="AA120" s="131">
        <v>0.58333333333333337</v>
      </c>
      <c r="AB120" s="131">
        <v>0.25</v>
      </c>
      <c r="AC120" s="131">
        <v>0.58333333333333337</v>
      </c>
      <c r="AD120" s="131">
        <v>0.25</v>
      </c>
      <c r="AE120" s="131">
        <v>0.58333333333333337</v>
      </c>
      <c r="AF120" s="131">
        <v>0.25</v>
      </c>
      <c r="AG120" s="131">
        <v>0.58333333333333337</v>
      </c>
      <c r="AH120" s="131">
        <v>0.25</v>
      </c>
      <c r="AI120" s="131">
        <v>0.58333333333333337</v>
      </c>
      <c r="AJ120" s="131">
        <v>0.25</v>
      </c>
      <c r="AK120" s="131">
        <v>0.58333333333333337</v>
      </c>
      <c r="AL120" s="131">
        <v>0.25</v>
      </c>
      <c r="AM120" s="131">
        <v>0.58333333333333337</v>
      </c>
      <c r="AN120" s="131">
        <v>0.25</v>
      </c>
      <c r="AO120" s="131">
        <v>0.58333333333333337</v>
      </c>
      <c r="AP120" s="131">
        <v>0.25</v>
      </c>
      <c r="AQ120" s="131">
        <v>0.58333333333333337</v>
      </c>
      <c r="AR120" s="131">
        <v>0.25</v>
      </c>
      <c r="AS120" s="131">
        <v>0.58333333333333337</v>
      </c>
      <c r="AT120" s="131">
        <v>0.25</v>
      </c>
      <c r="AU120" s="131">
        <v>0.58333333333333337</v>
      </c>
      <c r="AV120" s="131">
        <v>0.25</v>
      </c>
      <c r="AW120" s="131">
        <v>0.58333333333333337</v>
      </c>
      <c r="AX120" s="131">
        <v>0.25</v>
      </c>
      <c r="AY120" s="131">
        <v>0.58333333333333337</v>
      </c>
      <c r="AZ120" s="131">
        <v>0.25</v>
      </c>
      <c r="BA120" s="131">
        <v>0.58333333333333337</v>
      </c>
      <c r="BB120" s="130"/>
      <c r="BC120" s="130"/>
      <c r="BD120" s="130"/>
      <c r="BE120" s="130"/>
      <c r="BF120" s="130"/>
      <c r="BG120" s="130"/>
      <c r="BH120" s="130"/>
      <c r="BI120" s="130"/>
      <c r="BJ120" s="136" t="s">
        <v>693</v>
      </c>
      <c r="BK120" s="136"/>
      <c r="BL120" s="136">
        <v>26</v>
      </c>
    </row>
    <row r="121" spans="1:64" s="237" customFormat="1" x14ac:dyDescent="0.25">
      <c r="A121" s="233"/>
      <c r="B121" s="235">
        <v>0.3125</v>
      </c>
      <c r="C121" s="235"/>
      <c r="D121" s="235"/>
      <c r="E121" s="235"/>
      <c r="F121" s="235"/>
      <c r="G121" s="235"/>
      <c r="H121" s="235"/>
      <c r="I121" s="235"/>
      <c r="J121" s="235"/>
      <c r="K121" s="235"/>
      <c r="L121" s="235"/>
      <c r="M121" s="235"/>
      <c r="N121" s="235"/>
      <c r="O121" s="235"/>
      <c r="P121" s="235"/>
      <c r="Q121" s="235"/>
      <c r="R121" s="235"/>
      <c r="S121" s="235"/>
      <c r="T121" s="235"/>
      <c r="U121" s="235"/>
      <c r="V121" s="235"/>
      <c r="W121" s="235"/>
      <c r="X121" s="235"/>
      <c r="Y121" s="235"/>
      <c r="Z121" s="235"/>
      <c r="AA121" s="235"/>
      <c r="AB121" s="235"/>
      <c r="AC121" s="235"/>
      <c r="AD121" s="235"/>
      <c r="AE121" s="235"/>
      <c r="AF121" s="235"/>
      <c r="AG121" s="235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5"/>
      <c r="BA121" s="235"/>
      <c r="BB121" s="233"/>
      <c r="BC121" s="233"/>
      <c r="BD121" s="233"/>
      <c r="BE121" s="233"/>
      <c r="BF121" s="233"/>
      <c r="BG121" s="233"/>
      <c r="BH121" s="233"/>
      <c r="BI121" s="233"/>
      <c r="BJ121" s="236"/>
      <c r="BK121" s="238"/>
      <c r="BL121" s="236"/>
    </row>
    <row r="122" spans="1:64" x14ac:dyDescent="0.25">
      <c r="A122" s="196"/>
      <c r="B122" s="197">
        <v>0.33333333333333331</v>
      </c>
      <c r="C122" s="197"/>
      <c r="D122" s="197"/>
      <c r="E122" s="197"/>
      <c r="F122" s="197"/>
      <c r="G122" s="197"/>
      <c r="H122" s="197"/>
      <c r="I122" s="197"/>
      <c r="J122" s="197"/>
      <c r="K122" s="197"/>
      <c r="L122" s="197"/>
      <c r="M122" s="197"/>
      <c r="N122" s="197"/>
      <c r="O122" s="197"/>
      <c r="P122" s="197"/>
      <c r="Q122" s="197"/>
      <c r="R122" s="197"/>
      <c r="S122" s="197"/>
      <c r="T122" s="197"/>
      <c r="U122" s="197"/>
      <c r="V122" s="197"/>
      <c r="W122" s="197"/>
      <c r="X122" s="197"/>
      <c r="Y122" s="197"/>
      <c r="Z122" s="197"/>
      <c r="AA122" s="197"/>
      <c r="AB122" s="197"/>
      <c r="AC122" s="197"/>
      <c r="AD122" s="197"/>
      <c r="AE122" s="197"/>
      <c r="AF122" s="197"/>
      <c r="AG122" s="197"/>
      <c r="AH122" s="197"/>
      <c r="AI122" s="197"/>
      <c r="AJ122" s="197"/>
      <c r="AK122" s="197"/>
      <c r="AL122" s="197"/>
      <c r="AM122" s="197"/>
      <c r="AN122" s="197"/>
      <c r="AO122" s="197"/>
      <c r="AP122" s="197"/>
      <c r="AQ122" s="197"/>
      <c r="AR122" s="197"/>
      <c r="AS122" s="197"/>
      <c r="AT122" s="197"/>
      <c r="AU122" s="197"/>
      <c r="AV122" s="197"/>
      <c r="AW122" s="197"/>
      <c r="AX122" s="197"/>
      <c r="AY122" s="197"/>
      <c r="AZ122" s="197"/>
      <c r="BA122" s="197"/>
      <c r="BB122" s="196"/>
      <c r="BC122" s="196"/>
      <c r="BD122" s="196"/>
      <c r="BE122" s="196"/>
      <c r="BF122" s="196"/>
      <c r="BG122" s="196"/>
      <c r="BH122" s="196"/>
      <c r="BI122" s="196"/>
      <c r="BJ122" s="73"/>
      <c r="BK122" s="222"/>
      <c r="BL122" s="73"/>
    </row>
    <row r="123" spans="1:64" x14ac:dyDescent="0.25">
      <c r="A123" s="196"/>
      <c r="B123" s="197">
        <v>0.83333333333333337</v>
      </c>
      <c r="C123" s="197"/>
      <c r="D123" s="197"/>
      <c r="E123" s="197"/>
      <c r="F123" s="197"/>
      <c r="G123" s="197"/>
      <c r="H123" s="197"/>
      <c r="I123" s="197"/>
      <c r="J123" s="197"/>
      <c r="K123" s="197"/>
      <c r="L123" s="197"/>
      <c r="M123" s="197"/>
      <c r="N123" s="197"/>
      <c r="O123" s="197"/>
      <c r="P123" s="197"/>
      <c r="Q123" s="197"/>
      <c r="R123" s="197"/>
      <c r="S123" s="197"/>
      <c r="T123" s="197"/>
      <c r="U123" s="197"/>
      <c r="V123" s="197"/>
      <c r="W123" s="197"/>
      <c r="X123" s="197"/>
      <c r="Y123" s="197"/>
      <c r="Z123" s="197"/>
      <c r="AA123" s="197"/>
      <c r="AB123" s="197"/>
      <c r="AC123" s="197"/>
      <c r="AD123" s="197"/>
      <c r="AE123" s="197"/>
      <c r="AF123" s="197"/>
      <c r="AG123" s="197"/>
      <c r="AH123" s="197"/>
      <c r="AI123" s="197"/>
      <c r="AJ123" s="197"/>
      <c r="AK123" s="197"/>
      <c r="AL123" s="197"/>
      <c r="AM123" s="197"/>
      <c r="AN123" s="197"/>
      <c r="AO123" s="197"/>
      <c r="AP123" s="197"/>
      <c r="AQ123" s="197"/>
      <c r="AR123" s="197"/>
      <c r="AS123" s="197"/>
      <c r="AT123" s="197"/>
      <c r="AU123" s="197"/>
      <c r="AV123" s="197"/>
      <c r="AW123" s="197"/>
      <c r="AX123" s="197"/>
      <c r="AY123" s="197"/>
      <c r="AZ123" s="197"/>
      <c r="BA123" s="197"/>
      <c r="BB123" s="196"/>
      <c r="BC123" s="196"/>
      <c r="BD123" s="196"/>
      <c r="BE123" s="196"/>
      <c r="BF123" s="196"/>
      <c r="BG123" s="196"/>
      <c r="BH123" s="196"/>
      <c r="BI123" s="196"/>
      <c r="BJ123" s="73"/>
      <c r="BK123" s="222"/>
      <c r="BL123" s="73"/>
    </row>
    <row r="124" spans="1:64" x14ac:dyDescent="0.25">
      <c r="A124" s="196"/>
      <c r="B124" s="197">
        <v>0.875</v>
      </c>
      <c r="C124" s="197"/>
      <c r="D124" s="197"/>
      <c r="E124" s="197"/>
      <c r="F124" s="197"/>
      <c r="G124" s="197"/>
      <c r="H124" s="197"/>
      <c r="I124" s="197"/>
      <c r="J124" s="197"/>
      <c r="K124" s="197"/>
      <c r="L124" s="197"/>
      <c r="M124" s="197"/>
      <c r="N124" s="197"/>
      <c r="O124" s="197"/>
      <c r="P124" s="197"/>
      <c r="Q124" s="197"/>
      <c r="R124" s="197"/>
      <c r="S124" s="197"/>
      <c r="T124" s="197"/>
      <c r="U124" s="197"/>
      <c r="V124" s="197"/>
      <c r="W124" s="197"/>
      <c r="X124" s="197"/>
      <c r="Y124" s="197"/>
      <c r="Z124" s="197"/>
      <c r="AA124" s="197"/>
      <c r="AB124" s="197"/>
      <c r="AC124" s="197"/>
      <c r="AD124" s="197"/>
      <c r="AE124" s="197"/>
      <c r="AF124" s="197"/>
      <c r="AG124" s="197"/>
      <c r="AH124" s="197"/>
      <c r="AI124" s="197"/>
      <c r="AJ124" s="197"/>
      <c r="AK124" s="197"/>
      <c r="AL124" s="197"/>
      <c r="AM124" s="197"/>
      <c r="AN124" s="197"/>
      <c r="AO124" s="197"/>
      <c r="AP124" s="197"/>
      <c r="AQ124" s="197"/>
      <c r="AR124" s="197"/>
      <c r="AS124" s="197"/>
      <c r="AT124" s="197"/>
      <c r="AU124" s="197"/>
      <c r="AV124" s="197"/>
      <c r="AW124" s="197"/>
      <c r="AX124" s="197"/>
      <c r="AY124" s="197"/>
      <c r="AZ124" s="197"/>
      <c r="BA124" s="197"/>
      <c r="BB124" s="196"/>
      <c r="BC124" s="196"/>
      <c r="BD124" s="196"/>
      <c r="BE124" s="196"/>
      <c r="BF124" s="196"/>
      <c r="BG124" s="196"/>
      <c r="BH124" s="196"/>
      <c r="BI124" s="196"/>
      <c r="BJ124" s="73"/>
      <c r="BK124" s="222"/>
      <c r="BL124" s="73"/>
    </row>
    <row r="125" spans="1:64" x14ac:dyDescent="0.2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  <c r="BF125" s="64"/>
      <c r="BG125" s="64"/>
      <c r="BH125" s="64"/>
      <c r="BI125" s="64"/>
      <c r="BJ125" s="6"/>
      <c r="BK125" s="6"/>
      <c r="BL125" s="6"/>
    </row>
    <row r="127" spans="1:64" ht="16.5" x14ac:dyDescent="0.25">
      <c r="A127" s="67" t="str">
        <f>"- Tên tuyến:"&amp;VLOOKUP($D$53,Quyhoach!$B$8:$J$257,2,0)&amp;"-"&amp;VLOOKUP($D$53,Quyhoach!$B$8:$J$257,3,0)</f>
        <v>- Tên tuyến:Quảng Bình-Nghệ An</v>
      </c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</row>
    <row r="128" spans="1:64" ht="16.5" x14ac:dyDescent="0.25">
      <c r="A128" s="68" t="str">
        <f>"- Bến xe đi:"&amp;VLOOKUP(D129,Quyhoach!$B$8:$J$257,4,0)&amp;";                 Bến xe đến: "&amp;VLOOKUP(D129,Quyhoach!$B$8:$J$257,5,0)</f>
        <v>- Bến xe đi:Lệ Thủy;                 Bến xe đến: Chợ Vinh</v>
      </c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</row>
    <row r="129" spans="1:64" ht="16.5" x14ac:dyDescent="0.25">
      <c r="A129" s="67" t="s">
        <v>677</v>
      </c>
      <c r="B129" s="6"/>
      <c r="C129" s="6"/>
      <c r="D129" s="6" t="s">
        <v>56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</row>
    <row r="130" spans="1:64" s="133" customFormat="1" ht="16.5" x14ac:dyDescent="0.25">
      <c r="A130" s="67" t="str">
        <f>"- Hành trình tuyến:"&amp;VLOOKUP(D129,Quyhoach!$B$8:$J$257,6,0)</f>
        <v>- Hành trình tuyến:BX Lệ Thủy - QL1 - BX Chợ Vinh &lt;A&gt;</v>
      </c>
    </row>
    <row r="131" spans="1:64" ht="16.5" x14ac:dyDescent="0.25">
      <c r="A131" s="67" t="str">
        <f>"- Cự ly tuyến:"&amp;VLOOKUP(D129,Quyhoach!$B$8:$J$257,7,0)&amp;"km"</f>
        <v>- Cự ly tuyến:207km</v>
      </c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</row>
    <row r="132" spans="1:64" ht="16.5" x14ac:dyDescent="0.25">
      <c r="A132" s="67" t="str">
        <f>"- Tổng số chuyến xe/ngày/tháng: "&amp;VLOOKUP(D129,Quyhoach!$B$8:$J$257,8,0)</f>
        <v>- Tổng số chuyến xe/ngày/tháng: 180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</row>
    <row r="133" spans="1:64" ht="18.75" x14ac:dyDescent="0.25">
      <c r="A133" s="70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</row>
    <row r="134" spans="1:64" x14ac:dyDescent="0.25">
      <c r="A134" s="301" t="s">
        <v>637</v>
      </c>
      <c r="B134" s="134" t="s">
        <v>638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2"/>
      <c r="BG134" s="72"/>
      <c r="BH134" s="72"/>
      <c r="BI134" s="72"/>
      <c r="BJ134" s="6"/>
      <c r="BK134" s="6"/>
      <c r="BL134" s="6"/>
    </row>
    <row r="135" spans="1:64" ht="15.75" customHeight="1" x14ac:dyDescent="0.25">
      <c r="A135" s="302"/>
      <c r="B135" s="300" t="s">
        <v>639</v>
      </c>
      <c r="C135" s="300"/>
      <c r="D135" s="300" t="s">
        <v>640</v>
      </c>
      <c r="E135" s="300"/>
      <c r="F135" s="300" t="s">
        <v>641</v>
      </c>
      <c r="G135" s="300"/>
      <c r="H135" s="300" t="s">
        <v>642</v>
      </c>
      <c r="I135" s="300"/>
      <c r="J135" s="300" t="s">
        <v>651</v>
      </c>
      <c r="K135" s="300"/>
      <c r="L135" s="300" t="s">
        <v>652</v>
      </c>
      <c r="M135" s="300"/>
      <c r="N135" s="300" t="s">
        <v>653</v>
      </c>
      <c r="O135" s="300"/>
      <c r="P135" s="300" t="s">
        <v>654</v>
      </c>
      <c r="Q135" s="300"/>
      <c r="R135" s="300" t="s">
        <v>655</v>
      </c>
      <c r="S135" s="300"/>
      <c r="T135" s="300" t="s">
        <v>656</v>
      </c>
      <c r="U135" s="300"/>
      <c r="V135" s="300" t="s">
        <v>657</v>
      </c>
      <c r="W135" s="300"/>
      <c r="X135" s="300" t="s">
        <v>658</v>
      </c>
      <c r="Y135" s="300"/>
      <c r="Z135" s="300" t="s">
        <v>659</v>
      </c>
      <c r="AA135" s="300"/>
      <c r="AB135" s="300" t="s">
        <v>660</v>
      </c>
      <c r="AC135" s="300"/>
      <c r="AD135" s="300" t="s">
        <v>661</v>
      </c>
      <c r="AE135" s="300"/>
      <c r="AF135" s="300" t="s">
        <v>662</v>
      </c>
      <c r="AG135" s="300"/>
      <c r="AH135" s="300" t="s">
        <v>663</v>
      </c>
      <c r="AI135" s="300"/>
      <c r="AJ135" s="300" t="s">
        <v>664</v>
      </c>
      <c r="AK135" s="300"/>
      <c r="AL135" s="300" t="s">
        <v>665</v>
      </c>
      <c r="AM135" s="300"/>
      <c r="AN135" s="300" t="s">
        <v>666</v>
      </c>
      <c r="AO135" s="300"/>
      <c r="AP135" s="300" t="s">
        <v>667</v>
      </c>
      <c r="AQ135" s="300"/>
      <c r="AR135" s="300" t="s">
        <v>668</v>
      </c>
      <c r="AS135" s="300"/>
      <c r="AT135" s="300" t="s">
        <v>669</v>
      </c>
      <c r="AU135" s="300"/>
      <c r="AV135" s="300" t="s">
        <v>670</v>
      </c>
      <c r="AW135" s="300"/>
      <c r="AX135" s="300" t="s">
        <v>671</v>
      </c>
      <c r="AY135" s="300"/>
      <c r="AZ135" s="300" t="s">
        <v>672</v>
      </c>
      <c r="BA135" s="300"/>
      <c r="BB135" s="300" t="s">
        <v>673</v>
      </c>
      <c r="BC135" s="300"/>
      <c r="BD135" s="300" t="s">
        <v>674</v>
      </c>
      <c r="BE135" s="300"/>
      <c r="BF135" s="300" t="s">
        <v>675</v>
      </c>
      <c r="BG135" s="300"/>
      <c r="BH135" s="300" t="s">
        <v>676</v>
      </c>
      <c r="BI135" s="300"/>
      <c r="BJ135" s="6"/>
      <c r="BK135" s="6"/>
      <c r="BL135" s="6"/>
    </row>
    <row r="136" spans="1:64" ht="28.5" x14ac:dyDescent="0.25">
      <c r="A136" s="303"/>
      <c r="B136" s="102" t="s">
        <v>650</v>
      </c>
      <c r="C136" s="102" t="s">
        <v>644</v>
      </c>
      <c r="D136" s="102" t="s">
        <v>650</v>
      </c>
      <c r="E136" s="102" t="s">
        <v>644</v>
      </c>
      <c r="F136" s="102" t="s">
        <v>650</v>
      </c>
      <c r="G136" s="102" t="s">
        <v>644</v>
      </c>
      <c r="H136" s="102" t="s">
        <v>650</v>
      </c>
      <c r="I136" s="102" t="s">
        <v>644</v>
      </c>
      <c r="J136" s="102" t="s">
        <v>650</v>
      </c>
      <c r="K136" s="102" t="s">
        <v>644</v>
      </c>
      <c r="L136" s="102" t="s">
        <v>650</v>
      </c>
      <c r="M136" s="102" t="s">
        <v>644</v>
      </c>
      <c r="N136" s="102" t="s">
        <v>650</v>
      </c>
      <c r="O136" s="102" t="s">
        <v>644</v>
      </c>
      <c r="P136" s="102" t="s">
        <v>650</v>
      </c>
      <c r="Q136" s="102" t="s">
        <v>644</v>
      </c>
      <c r="R136" s="102" t="s">
        <v>650</v>
      </c>
      <c r="S136" s="102" t="s">
        <v>644</v>
      </c>
      <c r="T136" s="102" t="s">
        <v>650</v>
      </c>
      <c r="U136" s="102" t="s">
        <v>644</v>
      </c>
      <c r="V136" s="102" t="s">
        <v>650</v>
      </c>
      <c r="W136" s="102" t="s">
        <v>644</v>
      </c>
      <c r="X136" s="102" t="s">
        <v>650</v>
      </c>
      <c r="Y136" s="102" t="s">
        <v>644</v>
      </c>
      <c r="Z136" s="102" t="s">
        <v>650</v>
      </c>
      <c r="AA136" s="102" t="s">
        <v>644</v>
      </c>
      <c r="AB136" s="102" t="s">
        <v>650</v>
      </c>
      <c r="AC136" s="102" t="s">
        <v>644</v>
      </c>
      <c r="AD136" s="102" t="s">
        <v>650</v>
      </c>
      <c r="AE136" s="102" t="s">
        <v>644</v>
      </c>
      <c r="AF136" s="102" t="s">
        <v>650</v>
      </c>
      <c r="AG136" s="102" t="s">
        <v>644</v>
      </c>
      <c r="AH136" s="102" t="s">
        <v>650</v>
      </c>
      <c r="AI136" s="102" t="s">
        <v>644</v>
      </c>
      <c r="AJ136" s="102" t="s">
        <v>650</v>
      </c>
      <c r="AK136" s="102" t="s">
        <v>644</v>
      </c>
      <c r="AL136" s="102" t="s">
        <v>650</v>
      </c>
      <c r="AM136" s="102" t="s">
        <v>644</v>
      </c>
      <c r="AN136" s="102" t="s">
        <v>650</v>
      </c>
      <c r="AO136" s="102" t="s">
        <v>644</v>
      </c>
      <c r="AP136" s="102" t="s">
        <v>650</v>
      </c>
      <c r="AQ136" s="102" t="s">
        <v>644</v>
      </c>
      <c r="AR136" s="102" t="s">
        <v>650</v>
      </c>
      <c r="AS136" s="102" t="s">
        <v>644</v>
      </c>
      <c r="AT136" s="102" t="s">
        <v>650</v>
      </c>
      <c r="AU136" s="102" t="s">
        <v>644</v>
      </c>
      <c r="AV136" s="102" t="s">
        <v>650</v>
      </c>
      <c r="AW136" s="102" t="s">
        <v>644</v>
      </c>
      <c r="AX136" s="102" t="s">
        <v>650</v>
      </c>
      <c r="AY136" s="102" t="s">
        <v>644</v>
      </c>
      <c r="AZ136" s="102" t="s">
        <v>650</v>
      </c>
      <c r="BA136" s="102" t="s">
        <v>644</v>
      </c>
      <c r="BB136" s="102" t="s">
        <v>650</v>
      </c>
      <c r="BC136" s="102" t="s">
        <v>644</v>
      </c>
      <c r="BD136" s="102" t="s">
        <v>650</v>
      </c>
      <c r="BE136" s="102" t="s">
        <v>644</v>
      </c>
      <c r="BF136" s="102" t="s">
        <v>650</v>
      </c>
      <c r="BG136" s="102" t="s">
        <v>644</v>
      </c>
      <c r="BH136" s="102" t="s">
        <v>650</v>
      </c>
      <c r="BI136" s="102" t="s">
        <v>644</v>
      </c>
      <c r="BJ136" s="102" t="s">
        <v>682</v>
      </c>
      <c r="BK136" s="102" t="s">
        <v>683</v>
      </c>
      <c r="BL136" s="102" t="s">
        <v>684</v>
      </c>
    </row>
    <row r="137" spans="1:64" s="145" customFormat="1" x14ac:dyDescent="0.25">
      <c r="A137" s="143">
        <v>1</v>
      </c>
      <c r="B137" s="144">
        <v>0.20833333333333334</v>
      </c>
      <c r="C137" s="144">
        <v>0.55555555555555558</v>
      </c>
      <c r="D137" s="144">
        <v>0.20833333333333334</v>
      </c>
      <c r="E137" s="144">
        <v>0.55555555555555558</v>
      </c>
      <c r="F137" s="144">
        <v>0.20833333333333334</v>
      </c>
      <c r="G137" s="144">
        <v>0.55555555555555558</v>
      </c>
      <c r="H137" s="144">
        <v>0.20833333333333334</v>
      </c>
      <c r="I137" s="144">
        <v>0.55555555555555558</v>
      </c>
      <c r="J137" s="144">
        <v>0.20833333333333334</v>
      </c>
      <c r="K137" s="144">
        <v>0.55555555555555558</v>
      </c>
      <c r="L137" s="144">
        <v>0.20833333333333334</v>
      </c>
      <c r="M137" s="144">
        <v>0.55555555555555558</v>
      </c>
      <c r="N137" s="144">
        <v>0.20833333333333334</v>
      </c>
      <c r="O137" s="144">
        <v>0.55555555555555558</v>
      </c>
      <c r="P137" s="144">
        <v>0.20833333333333334</v>
      </c>
      <c r="Q137" s="144">
        <v>0.55555555555555558</v>
      </c>
      <c r="R137" s="144">
        <v>0.20833333333333334</v>
      </c>
      <c r="S137" s="144">
        <v>0.55555555555555558</v>
      </c>
      <c r="T137" s="144">
        <v>0.20833333333333334</v>
      </c>
      <c r="U137" s="144">
        <v>0.55555555555555558</v>
      </c>
      <c r="V137" s="144">
        <v>0.20833333333333334</v>
      </c>
      <c r="W137" s="144">
        <v>0.55555555555555558</v>
      </c>
      <c r="X137" s="144">
        <v>0.20833333333333334</v>
      </c>
      <c r="Y137" s="144">
        <v>0.55555555555555558</v>
      </c>
      <c r="Z137" s="144">
        <v>0.20833333333333334</v>
      </c>
      <c r="AA137" s="144">
        <v>0.55555555555555558</v>
      </c>
      <c r="AB137" s="144">
        <v>0.20833333333333334</v>
      </c>
      <c r="AC137" s="144">
        <v>0.55555555555555558</v>
      </c>
      <c r="AD137" s="144">
        <v>0.20833333333333334</v>
      </c>
      <c r="AE137" s="144">
        <v>0.55555555555555558</v>
      </c>
      <c r="AF137" s="144">
        <v>0.20833333333333334</v>
      </c>
      <c r="AG137" s="144">
        <v>0.55555555555555558</v>
      </c>
      <c r="AH137" s="144">
        <v>0.20833333333333334</v>
      </c>
      <c r="AI137" s="144">
        <v>0.55555555555555558</v>
      </c>
      <c r="AJ137" s="144">
        <v>0.20833333333333334</v>
      </c>
      <c r="AK137" s="144">
        <v>0.55555555555555558</v>
      </c>
      <c r="AL137" s="144">
        <v>0.20833333333333334</v>
      </c>
      <c r="AM137" s="144">
        <v>0.55555555555555558</v>
      </c>
      <c r="AN137" s="144">
        <v>0.20833333333333334</v>
      </c>
      <c r="AO137" s="144">
        <v>0.55555555555555558</v>
      </c>
      <c r="AP137" s="144">
        <v>0.20833333333333334</v>
      </c>
      <c r="AQ137" s="144">
        <v>0.55555555555555558</v>
      </c>
      <c r="AR137" s="144">
        <v>0.20833333333333334</v>
      </c>
      <c r="AS137" s="144">
        <v>0.55555555555555558</v>
      </c>
      <c r="AT137" s="144">
        <v>0.20833333333333334</v>
      </c>
      <c r="AU137" s="144">
        <v>0.55555555555555558</v>
      </c>
      <c r="AV137" s="144">
        <v>0.20833333333333334</v>
      </c>
      <c r="AW137" s="144">
        <v>0.55555555555555558</v>
      </c>
      <c r="AX137" s="144">
        <v>0.20833333333333334</v>
      </c>
      <c r="AY137" s="144">
        <v>0.55555555555555558</v>
      </c>
      <c r="AZ137" s="144">
        <v>0.20833333333333334</v>
      </c>
      <c r="BA137" s="144">
        <v>0.55555555555555558</v>
      </c>
      <c r="BB137" s="143"/>
      <c r="BC137" s="143"/>
      <c r="BD137" s="143"/>
      <c r="BE137" s="143"/>
      <c r="BF137" s="143"/>
      <c r="BG137" s="143"/>
      <c r="BH137" s="143"/>
      <c r="BI137" s="143"/>
      <c r="BJ137" s="138" t="s">
        <v>699</v>
      </c>
      <c r="BK137" s="138">
        <v>1456</v>
      </c>
      <c r="BL137" s="138">
        <v>26</v>
      </c>
    </row>
    <row r="138" spans="1:64" s="145" customFormat="1" x14ac:dyDescent="0.25">
      <c r="A138" s="143">
        <v>2</v>
      </c>
      <c r="B138" s="144">
        <v>0.22916666666666666</v>
      </c>
      <c r="C138" s="144">
        <v>0.5</v>
      </c>
      <c r="D138" s="144">
        <v>0.22916666666666666</v>
      </c>
      <c r="E138" s="144">
        <v>0.5</v>
      </c>
      <c r="F138" s="144">
        <v>0.22916666666666666</v>
      </c>
      <c r="G138" s="144">
        <v>0.5</v>
      </c>
      <c r="H138" s="144">
        <v>0.22916666666666666</v>
      </c>
      <c r="I138" s="144">
        <v>0.5</v>
      </c>
      <c r="J138" s="144">
        <v>0.22916666666666666</v>
      </c>
      <c r="K138" s="144">
        <v>0.5</v>
      </c>
      <c r="L138" s="144">
        <v>0.22916666666666666</v>
      </c>
      <c r="M138" s="144">
        <v>0.5</v>
      </c>
      <c r="N138" s="144">
        <v>0.22916666666666666</v>
      </c>
      <c r="O138" s="144">
        <v>0.5</v>
      </c>
      <c r="P138" s="144">
        <v>0.22916666666666666</v>
      </c>
      <c r="Q138" s="144">
        <v>0.5</v>
      </c>
      <c r="R138" s="144">
        <v>0.22916666666666666</v>
      </c>
      <c r="S138" s="144">
        <v>0.5</v>
      </c>
      <c r="T138" s="144">
        <v>0.22916666666666666</v>
      </c>
      <c r="U138" s="144">
        <v>0.5</v>
      </c>
      <c r="V138" s="144">
        <v>0.22916666666666666</v>
      </c>
      <c r="W138" s="144">
        <v>0.5</v>
      </c>
      <c r="X138" s="144">
        <v>0.22916666666666666</v>
      </c>
      <c r="Y138" s="144">
        <v>0.5</v>
      </c>
      <c r="Z138" s="144">
        <v>0.22916666666666666</v>
      </c>
      <c r="AA138" s="144">
        <v>0.5</v>
      </c>
      <c r="AB138" s="144">
        <v>0.22916666666666666</v>
      </c>
      <c r="AC138" s="144">
        <v>0.5</v>
      </c>
      <c r="AD138" s="144">
        <v>0.22916666666666666</v>
      </c>
      <c r="AE138" s="144">
        <v>0.5</v>
      </c>
      <c r="AF138" s="144">
        <v>0.22916666666666666</v>
      </c>
      <c r="AG138" s="144">
        <v>0.5</v>
      </c>
      <c r="AH138" s="144">
        <v>0.22916666666666666</v>
      </c>
      <c r="AI138" s="144">
        <v>0.5</v>
      </c>
      <c r="AJ138" s="144">
        <v>0.22916666666666666</v>
      </c>
      <c r="AK138" s="144">
        <v>0.5</v>
      </c>
      <c r="AL138" s="144">
        <v>0.22916666666666666</v>
      </c>
      <c r="AM138" s="144">
        <v>0.5</v>
      </c>
      <c r="AN138" s="144">
        <v>0.22916666666666666</v>
      </c>
      <c r="AO138" s="144">
        <v>0.5</v>
      </c>
      <c r="AP138" s="144">
        <v>0.22916666666666666</v>
      </c>
      <c r="AQ138" s="144">
        <v>0.5</v>
      </c>
      <c r="AR138" s="144">
        <v>0.22916666666666666</v>
      </c>
      <c r="AS138" s="144">
        <v>0.5</v>
      </c>
      <c r="AT138" s="144">
        <v>0.22916666666666666</v>
      </c>
      <c r="AU138" s="144">
        <v>0.5</v>
      </c>
      <c r="AV138" s="144">
        <v>0.22916666666666666</v>
      </c>
      <c r="AW138" s="144">
        <v>0.5</v>
      </c>
      <c r="AX138" s="144">
        <v>0.22916666666666666</v>
      </c>
      <c r="AY138" s="144">
        <v>0.5</v>
      </c>
      <c r="AZ138" s="144">
        <v>0.22916666666666666</v>
      </c>
      <c r="BA138" s="144">
        <v>0.5</v>
      </c>
      <c r="BB138" s="143"/>
      <c r="BC138" s="143"/>
      <c r="BD138" s="143"/>
      <c r="BE138" s="143"/>
      <c r="BF138" s="143"/>
      <c r="BG138" s="143"/>
      <c r="BH138" s="143"/>
      <c r="BI138" s="143"/>
      <c r="BJ138" s="138" t="s">
        <v>699</v>
      </c>
      <c r="BK138" s="138">
        <v>1014</v>
      </c>
      <c r="BL138" s="138">
        <v>26</v>
      </c>
    </row>
    <row r="139" spans="1:64" s="145" customFormat="1" x14ac:dyDescent="0.25">
      <c r="A139" s="143">
        <v>3</v>
      </c>
      <c r="B139" s="144">
        <v>0.28125</v>
      </c>
      <c r="C139" s="144">
        <v>0.58333333333333337</v>
      </c>
      <c r="D139" s="144">
        <v>0.28125</v>
      </c>
      <c r="E139" s="144">
        <v>0.58333333333333337</v>
      </c>
      <c r="F139" s="144">
        <v>0.28125</v>
      </c>
      <c r="G139" s="144">
        <v>0.58333333333333337</v>
      </c>
      <c r="H139" s="144">
        <v>0.28125</v>
      </c>
      <c r="I139" s="144">
        <v>0.58333333333333337</v>
      </c>
      <c r="J139" s="144">
        <v>0.28125</v>
      </c>
      <c r="K139" s="144">
        <v>0.58333333333333337</v>
      </c>
      <c r="L139" s="144">
        <v>0.28125</v>
      </c>
      <c r="M139" s="144">
        <v>0.58333333333333337</v>
      </c>
      <c r="N139" s="144">
        <v>0.28125</v>
      </c>
      <c r="O139" s="144">
        <v>0.58333333333333337</v>
      </c>
      <c r="P139" s="144">
        <v>0.28125</v>
      </c>
      <c r="Q139" s="144">
        <v>0.58333333333333337</v>
      </c>
      <c r="R139" s="144">
        <v>0.28125</v>
      </c>
      <c r="S139" s="144">
        <v>0.58333333333333337</v>
      </c>
      <c r="T139" s="144">
        <v>0.28125</v>
      </c>
      <c r="U139" s="144">
        <v>0.58333333333333337</v>
      </c>
      <c r="V139" s="144">
        <v>0.28125</v>
      </c>
      <c r="W139" s="144">
        <v>0.58333333333333337</v>
      </c>
      <c r="X139" s="144">
        <v>0.28125</v>
      </c>
      <c r="Y139" s="144">
        <v>0.58333333333333337</v>
      </c>
      <c r="Z139" s="144">
        <v>0.28125</v>
      </c>
      <c r="AA139" s="144">
        <v>0.58333333333333337</v>
      </c>
      <c r="AB139" s="144">
        <v>0.28125</v>
      </c>
      <c r="AC139" s="144">
        <v>0.58333333333333337</v>
      </c>
      <c r="AD139" s="144">
        <v>0.28125</v>
      </c>
      <c r="AE139" s="144">
        <v>0.58333333333333337</v>
      </c>
      <c r="AF139" s="144">
        <v>0.28125</v>
      </c>
      <c r="AG139" s="144">
        <v>0.58333333333333337</v>
      </c>
      <c r="AH139" s="144">
        <v>0.28125</v>
      </c>
      <c r="AI139" s="144">
        <v>0.58333333333333337</v>
      </c>
      <c r="AJ139" s="144">
        <v>0.28125</v>
      </c>
      <c r="AK139" s="144">
        <v>0.58333333333333337</v>
      </c>
      <c r="AL139" s="144">
        <v>0.28125</v>
      </c>
      <c r="AM139" s="144">
        <v>0.58333333333333337</v>
      </c>
      <c r="AN139" s="144">
        <v>0.28125</v>
      </c>
      <c r="AO139" s="144">
        <v>0.58333333333333337</v>
      </c>
      <c r="AP139" s="144">
        <v>0.28125</v>
      </c>
      <c r="AQ139" s="144">
        <v>0.58333333333333337</v>
      </c>
      <c r="AR139" s="144">
        <v>0.28125</v>
      </c>
      <c r="AS139" s="144">
        <v>0.58333333333333337</v>
      </c>
      <c r="AT139" s="144">
        <v>0.28125</v>
      </c>
      <c r="AU139" s="144">
        <v>0.58333333333333337</v>
      </c>
      <c r="AV139" s="144">
        <v>0.28125</v>
      </c>
      <c r="AW139" s="144">
        <v>0.58333333333333337</v>
      </c>
      <c r="AX139" s="144">
        <v>0.28125</v>
      </c>
      <c r="AY139" s="144">
        <v>0.58333333333333337</v>
      </c>
      <c r="AZ139" s="144">
        <v>0.28125</v>
      </c>
      <c r="BA139" s="144">
        <v>0.58333333333333337</v>
      </c>
      <c r="BB139" s="143"/>
      <c r="BC139" s="143"/>
      <c r="BD139" s="143"/>
      <c r="BE139" s="143"/>
      <c r="BF139" s="143"/>
      <c r="BG139" s="143"/>
      <c r="BH139" s="143"/>
      <c r="BI139" s="143"/>
      <c r="BJ139" s="138" t="s">
        <v>699</v>
      </c>
      <c r="BK139" s="138">
        <v>760</v>
      </c>
      <c r="BL139" s="138">
        <v>26</v>
      </c>
    </row>
    <row r="140" spans="1:64" x14ac:dyDescent="0.25">
      <c r="A140" s="57">
        <v>4</v>
      </c>
      <c r="B140" s="58">
        <v>0.29166666666666669</v>
      </c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7"/>
      <c r="AG140" s="57"/>
      <c r="AH140" s="57"/>
      <c r="AI140" s="57"/>
      <c r="AJ140" s="57"/>
      <c r="AK140" s="57"/>
      <c r="AL140" s="57"/>
      <c r="AM140" s="57"/>
      <c r="AN140" s="57"/>
      <c r="AO140" s="57"/>
      <c r="AP140" s="57"/>
      <c r="AQ140" s="57"/>
      <c r="AR140" s="57"/>
      <c r="AS140" s="57"/>
      <c r="AT140" s="57"/>
      <c r="AU140" s="57"/>
      <c r="AV140" s="57"/>
      <c r="AW140" s="57"/>
      <c r="AX140" s="57"/>
      <c r="AY140" s="57"/>
      <c r="AZ140" s="57"/>
      <c r="BA140" s="57"/>
      <c r="BB140" s="57"/>
      <c r="BC140" s="57"/>
      <c r="BD140" s="57"/>
      <c r="BE140" s="57"/>
      <c r="BF140" s="57"/>
      <c r="BG140" s="57"/>
      <c r="BH140" s="57"/>
      <c r="BI140" s="57"/>
      <c r="BJ140" s="6"/>
      <c r="BK140" s="6"/>
      <c r="BL140" s="6"/>
    </row>
    <row r="141" spans="1:64" x14ac:dyDescent="0.25">
      <c r="A141" s="57">
        <v>5</v>
      </c>
      <c r="B141" s="58">
        <v>0.83333333333333337</v>
      </c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7"/>
      <c r="AG141" s="57"/>
      <c r="AH141" s="57"/>
      <c r="AI141" s="57"/>
      <c r="AJ141" s="57"/>
      <c r="AK141" s="57"/>
      <c r="AL141" s="57"/>
      <c r="AM141" s="57"/>
      <c r="AN141" s="57"/>
      <c r="AO141" s="57"/>
      <c r="AP141" s="57"/>
      <c r="AQ141" s="57"/>
      <c r="AR141" s="57"/>
      <c r="AS141" s="57"/>
      <c r="AT141" s="57"/>
      <c r="AU141" s="57"/>
      <c r="AV141" s="57"/>
      <c r="AW141" s="57"/>
      <c r="AX141" s="57"/>
      <c r="AY141" s="57"/>
      <c r="AZ141" s="57"/>
      <c r="BA141" s="57"/>
      <c r="BB141" s="57"/>
      <c r="BC141" s="57"/>
      <c r="BD141" s="57"/>
      <c r="BE141" s="57"/>
      <c r="BF141" s="57"/>
      <c r="BG141" s="57"/>
      <c r="BH141" s="57"/>
      <c r="BI141" s="57"/>
      <c r="BJ141" s="6"/>
      <c r="BK141" s="6"/>
      <c r="BL141" s="6"/>
    </row>
    <row r="142" spans="1:64" x14ac:dyDescent="0.25">
      <c r="A142" s="64">
        <v>6</v>
      </c>
      <c r="B142" s="198">
        <v>0.875</v>
      </c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7"/>
      <c r="AG142" s="57"/>
      <c r="AH142" s="57"/>
      <c r="AI142" s="57"/>
      <c r="AJ142" s="57"/>
      <c r="AK142" s="57"/>
      <c r="AL142" s="57"/>
      <c r="AM142" s="57"/>
      <c r="AN142" s="57"/>
      <c r="AO142" s="57"/>
      <c r="AP142" s="57"/>
      <c r="AQ142" s="57"/>
      <c r="AR142" s="57"/>
      <c r="AS142" s="57"/>
      <c r="AT142" s="57"/>
      <c r="AU142" s="57"/>
      <c r="AV142" s="57"/>
      <c r="AW142" s="57"/>
      <c r="AX142" s="57"/>
      <c r="AY142" s="57"/>
      <c r="AZ142" s="57"/>
      <c r="BA142" s="57"/>
      <c r="BB142" s="57"/>
      <c r="BC142" s="57"/>
      <c r="BD142" s="57"/>
      <c r="BE142" s="57"/>
      <c r="BF142" s="57"/>
      <c r="BG142" s="57"/>
      <c r="BH142" s="57"/>
      <c r="BI142" s="57"/>
      <c r="BJ142" s="6"/>
      <c r="BK142" s="6"/>
      <c r="BL142" s="6"/>
    </row>
    <row r="143" spans="1:64" x14ac:dyDescent="0.25">
      <c r="A143" s="283"/>
      <c r="B143" s="28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  <c r="AO143" s="64"/>
      <c r="AP143" s="64"/>
      <c r="AQ143" s="64"/>
      <c r="AR143" s="64"/>
      <c r="AS143" s="64"/>
      <c r="AT143" s="64"/>
      <c r="AU143" s="64"/>
      <c r="AV143" s="64"/>
      <c r="AW143" s="64"/>
      <c r="AX143" s="64"/>
      <c r="AY143" s="64"/>
      <c r="AZ143" s="64"/>
      <c r="BA143" s="64"/>
      <c r="BB143" s="64"/>
      <c r="BC143" s="64"/>
      <c r="BD143" s="64"/>
      <c r="BE143" s="64"/>
      <c r="BF143" s="64"/>
      <c r="BG143" s="64"/>
      <c r="BH143" s="64"/>
      <c r="BI143" s="64"/>
      <c r="BJ143" s="6"/>
      <c r="BK143" s="6"/>
      <c r="BL143" s="6"/>
    </row>
    <row r="145" spans="1:64" s="133" customFormat="1" ht="16.5" x14ac:dyDescent="0.25">
      <c r="A145" s="97" t="s">
        <v>725</v>
      </c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  <c r="AD145" s="98"/>
      <c r="AE145" s="98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98"/>
      <c r="AS145" s="98"/>
      <c r="AT145" s="98"/>
      <c r="AU145" s="98"/>
      <c r="AV145" s="98"/>
      <c r="AW145" s="98"/>
      <c r="AX145" s="98"/>
      <c r="AY145" s="98"/>
      <c r="AZ145" s="98"/>
      <c r="BA145" s="98"/>
      <c r="BB145" s="98"/>
      <c r="BC145" s="98"/>
      <c r="BD145" s="98"/>
      <c r="BE145" s="98"/>
      <c r="BF145" s="98"/>
      <c r="BG145" s="98"/>
      <c r="BH145" s="98"/>
      <c r="BI145" s="98"/>
      <c r="BJ145" s="98"/>
      <c r="BK145" s="98"/>
      <c r="BL145" s="98"/>
    </row>
    <row r="146" spans="1:64" s="133" customFormat="1" ht="16.5" x14ac:dyDescent="0.25">
      <c r="A146" s="99" t="s">
        <v>733</v>
      </c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  <c r="L146" s="100"/>
      <c r="M146" s="100"/>
      <c r="N146" s="100"/>
      <c r="O146" s="100"/>
      <c r="P146" s="100"/>
      <c r="Q146" s="100"/>
      <c r="R146" s="100"/>
      <c r="S146" s="100"/>
      <c r="T146" s="100"/>
      <c r="U146" s="100"/>
      <c r="V146" s="98"/>
      <c r="W146" s="98"/>
      <c r="X146" s="98"/>
      <c r="Y146" s="98"/>
      <c r="Z146" s="98"/>
      <c r="AA146" s="98"/>
      <c r="AB146" s="98"/>
      <c r="AC146" s="98"/>
      <c r="AD146" s="98"/>
      <c r="AE146" s="98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98"/>
      <c r="AS146" s="98"/>
      <c r="AT146" s="98"/>
      <c r="AU146" s="98"/>
      <c r="AV146" s="98"/>
      <c r="AW146" s="98"/>
      <c r="AX146" s="98"/>
      <c r="AY146" s="98"/>
      <c r="AZ146" s="98"/>
      <c r="BA146" s="98"/>
      <c r="BB146" s="98"/>
      <c r="BC146" s="98"/>
      <c r="BD146" s="98"/>
      <c r="BE146" s="98"/>
      <c r="BF146" s="98"/>
      <c r="BG146" s="98"/>
      <c r="BH146" s="98"/>
      <c r="BI146" s="98"/>
      <c r="BJ146" s="98"/>
      <c r="BK146" s="98"/>
      <c r="BL146" s="98"/>
    </row>
    <row r="147" spans="1:64" ht="16.5" x14ac:dyDescent="0.25">
      <c r="A147" s="34" t="s">
        <v>677</v>
      </c>
      <c r="D147" t="s">
        <v>59</v>
      </c>
    </row>
    <row r="148" spans="1:64" s="133" customFormat="1" ht="16.5" x14ac:dyDescent="0.25">
      <c r="A148" s="97" t="s">
        <v>730</v>
      </c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  <c r="AD148" s="98"/>
      <c r="AE148" s="98"/>
      <c r="AF148" s="98"/>
      <c r="AG148" s="98"/>
      <c r="AH148" s="98"/>
      <c r="AI148" s="98"/>
      <c r="AJ148" s="98"/>
      <c r="AK148" s="98"/>
      <c r="AL148" s="98"/>
      <c r="AM148" s="98"/>
      <c r="AN148" s="98"/>
      <c r="AO148" s="98"/>
      <c r="AP148" s="98"/>
      <c r="AQ148" s="98"/>
      <c r="AR148" s="98"/>
      <c r="AS148" s="98"/>
      <c r="AT148" s="98"/>
      <c r="AU148" s="98"/>
      <c r="AV148" s="98"/>
      <c r="AW148" s="98"/>
      <c r="AX148" s="98"/>
      <c r="AY148" s="98"/>
      <c r="AZ148" s="98"/>
      <c r="BA148" s="98"/>
      <c r="BB148" s="98"/>
      <c r="BC148" s="98"/>
      <c r="BD148" s="98"/>
      <c r="BE148" s="98"/>
      <c r="BF148" s="98"/>
      <c r="BG148" s="98"/>
      <c r="BH148" s="98"/>
      <c r="BI148" s="98"/>
      <c r="BJ148" s="98"/>
      <c r="BK148" s="98"/>
      <c r="BL148" s="98"/>
    </row>
    <row r="149" spans="1:64" ht="16.5" x14ac:dyDescent="0.25">
      <c r="A149" s="34" t="s">
        <v>726</v>
      </c>
    </row>
    <row r="150" spans="1:64" ht="16.5" x14ac:dyDescent="0.25">
      <c r="A150" s="34" t="s">
        <v>732</v>
      </c>
    </row>
    <row r="151" spans="1:64" ht="18.75" x14ac:dyDescent="0.25">
      <c r="A151" s="19"/>
    </row>
    <row r="152" spans="1:64" x14ac:dyDescent="0.25">
      <c r="A152" s="309" t="s">
        <v>637</v>
      </c>
      <c r="B152" s="80" t="s">
        <v>638</v>
      </c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</row>
    <row r="153" spans="1:64" ht="15.75" customHeight="1" x14ac:dyDescent="0.25">
      <c r="A153" s="310"/>
      <c r="B153" s="308" t="s">
        <v>639</v>
      </c>
      <c r="C153" s="308"/>
      <c r="D153" s="308" t="s">
        <v>640</v>
      </c>
      <c r="E153" s="308"/>
      <c r="F153" s="308" t="s">
        <v>641</v>
      </c>
      <c r="G153" s="308"/>
      <c r="H153" s="308" t="s">
        <v>642</v>
      </c>
      <c r="I153" s="308"/>
      <c r="J153" s="308" t="s">
        <v>651</v>
      </c>
      <c r="K153" s="308"/>
      <c r="L153" s="308" t="s">
        <v>652</v>
      </c>
      <c r="M153" s="308"/>
      <c r="N153" s="308" t="s">
        <v>653</v>
      </c>
      <c r="O153" s="308"/>
      <c r="P153" s="308" t="s">
        <v>654</v>
      </c>
      <c r="Q153" s="308"/>
      <c r="R153" s="308" t="s">
        <v>655</v>
      </c>
      <c r="S153" s="308"/>
      <c r="T153" s="308" t="s">
        <v>656</v>
      </c>
      <c r="U153" s="308"/>
      <c r="V153" s="308" t="s">
        <v>657</v>
      </c>
      <c r="W153" s="308"/>
      <c r="X153" s="308" t="s">
        <v>658</v>
      </c>
      <c r="Y153" s="308"/>
      <c r="Z153" s="308" t="s">
        <v>659</v>
      </c>
      <c r="AA153" s="308"/>
      <c r="AB153" s="308" t="s">
        <v>660</v>
      </c>
      <c r="AC153" s="308"/>
      <c r="AD153" s="308" t="s">
        <v>661</v>
      </c>
      <c r="AE153" s="308"/>
      <c r="AF153" s="308" t="s">
        <v>662</v>
      </c>
      <c r="AG153" s="308"/>
      <c r="AH153" s="308" t="s">
        <v>663</v>
      </c>
      <c r="AI153" s="308"/>
      <c r="AJ153" s="308" t="s">
        <v>664</v>
      </c>
      <c r="AK153" s="308"/>
      <c r="AL153" s="308" t="s">
        <v>665</v>
      </c>
      <c r="AM153" s="308"/>
      <c r="AN153" s="308" t="s">
        <v>666</v>
      </c>
      <c r="AO153" s="308"/>
      <c r="AP153" s="308" t="s">
        <v>667</v>
      </c>
      <c r="AQ153" s="308"/>
      <c r="AR153" s="308" t="s">
        <v>668</v>
      </c>
      <c r="AS153" s="308"/>
      <c r="AT153" s="308" t="s">
        <v>669</v>
      </c>
      <c r="AU153" s="308"/>
      <c r="AV153" s="308" t="s">
        <v>670</v>
      </c>
      <c r="AW153" s="308"/>
      <c r="AX153" s="308" t="s">
        <v>671</v>
      </c>
      <c r="AY153" s="308"/>
      <c r="AZ153" s="308" t="s">
        <v>672</v>
      </c>
      <c r="BA153" s="308"/>
      <c r="BB153" s="308" t="s">
        <v>673</v>
      </c>
      <c r="BC153" s="308"/>
      <c r="BD153" s="308" t="s">
        <v>674</v>
      </c>
      <c r="BE153" s="308"/>
      <c r="BF153" s="308" t="s">
        <v>675</v>
      </c>
      <c r="BG153" s="308"/>
      <c r="BH153" s="308" t="s">
        <v>676</v>
      </c>
      <c r="BI153" s="308"/>
    </row>
    <row r="154" spans="1:64" ht="28.5" x14ac:dyDescent="0.25">
      <c r="A154" s="311"/>
      <c r="B154" s="30" t="s">
        <v>650</v>
      </c>
      <c r="C154" s="30" t="s">
        <v>644</v>
      </c>
      <c r="D154" s="30" t="s">
        <v>650</v>
      </c>
      <c r="E154" s="30" t="s">
        <v>644</v>
      </c>
      <c r="F154" s="30" t="s">
        <v>650</v>
      </c>
      <c r="G154" s="30" t="s">
        <v>644</v>
      </c>
      <c r="H154" s="30" t="s">
        <v>650</v>
      </c>
      <c r="I154" s="30" t="s">
        <v>644</v>
      </c>
      <c r="J154" s="30" t="s">
        <v>650</v>
      </c>
      <c r="K154" s="30" t="s">
        <v>644</v>
      </c>
      <c r="L154" s="30" t="s">
        <v>650</v>
      </c>
      <c r="M154" s="30" t="s">
        <v>644</v>
      </c>
      <c r="N154" s="30" t="s">
        <v>650</v>
      </c>
      <c r="O154" s="30" t="s">
        <v>644</v>
      </c>
      <c r="P154" s="30" t="s">
        <v>650</v>
      </c>
      <c r="Q154" s="30" t="s">
        <v>644</v>
      </c>
      <c r="R154" s="30" t="s">
        <v>650</v>
      </c>
      <c r="S154" s="30" t="s">
        <v>644</v>
      </c>
      <c r="T154" s="30" t="s">
        <v>650</v>
      </c>
      <c r="U154" s="30" t="s">
        <v>644</v>
      </c>
      <c r="V154" s="30" t="s">
        <v>650</v>
      </c>
      <c r="W154" s="30" t="s">
        <v>644</v>
      </c>
      <c r="X154" s="30" t="s">
        <v>650</v>
      </c>
      <c r="Y154" s="30" t="s">
        <v>644</v>
      </c>
      <c r="Z154" s="30" t="s">
        <v>650</v>
      </c>
      <c r="AA154" s="30" t="s">
        <v>644</v>
      </c>
      <c r="AB154" s="30" t="s">
        <v>650</v>
      </c>
      <c r="AC154" s="30" t="s">
        <v>644</v>
      </c>
      <c r="AD154" s="30" t="s">
        <v>650</v>
      </c>
      <c r="AE154" s="30" t="s">
        <v>644</v>
      </c>
      <c r="AF154" s="30" t="s">
        <v>650</v>
      </c>
      <c r="AG154" s="30" t="s">
        <v>644</v>
      </c>
      <c r="AH154" s="30" t="s">
        <v>650</v>
      </c>
      <c r="AI154" s="30" t="s">
        <v>644</v>
      </c>
      <c r="AJ154" s="30" t="s">
        <v>650</v>
      </c>
      <c r="AK154" s="30" t="s">
        <v>644</v>
      </c>
      <c r="AL154" s="30" t="s">
        <v>650</v>
      </c>
      <c r="AM154" s="30" t="s">
        <v>644</v>
      </c>
      <c r="AN154" s="30" t="s">
        <v>650</v>
      </c>
      <c r="AO154" s="30" t="s">
        <v>644</v>
      </c>
      <c r="AP154" s="30" t="s">
        <v>650</v>
      </c>
      <c r="AQ154" s="30" t="s">
        <v>644</v>
      </c>
      <c r="AR154" s="30" t="s">
        <v>650</v>
      </c>
      <c r="AS154" s="30" t="s">
        <v>644</v>
      </c>
      <c r="AT154" s="30" t="s">
        <v>650</v>
      </c>
      <c r="AU154" s="30" t="s">
        <v>644</v>
      </c>
      <c r="AV154" s="30" t="s">
        <v>650</v>
      </c>
      <c r="AW154" s="30" t="s">
        <v>644</v>
      </c>
      <c r="AX154" s="30" t="s">
        <v>650</v>
      </c>
      <c r="AY154" s="30" t="s">
        <v>644</v>
      </c>
      <c r="AZ154" s="30" t="s">
        <v>650</v>
      </c>
      <c r="BA154" s="30" t="s">
        <v>644</v>
      </c>
      <c r="BB154" s="30" t="s">
        <v>650</v>
      </c>
      <c r="BC154" s="30" t="s">
        <v>644</v>
      </c>
      <c r="BD154" s="30" t="s">
        <v>650</v>
      </c>
      <c r="BE154" s="30" t="s">
        <v>644</v>
      </c>
      <c r="BF154" s="30" t="s">
        <v>650</v>
      </c>
      <c r="BG154" s="30" t="s">
        <v>644</v>
      </c>
      <c r="BH154" s="30" t="s">
        <v>650</v>
      </c>
      <c r="BI154" s="30" t="s">
        <v>644</v>
      </c>
    </row>
    <row r="155" spans="1:64" x14ac:dyDescent="0.25">
      <c r="A155" s="26">
        <v>1</v>
      </c>
      <c r="B155" s="81">
        <v>0.33333333333333331</v>
      </c>
      <c r="C155" s="81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</row>
    <row r="156" spans="1:64" x14ac:dyDescent="0.25">
      <c r="A156" s="23">
        <v>2</v>
      </c>
      <c r="B156" s="24">
        <v>0.375</v>
      </c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  <c r="BF156" s="23"/>
      <c r="BG156" s="23"/>
      <c r="BH156" s="23"/>
      <c r="BI156" s="23"/>
    </row>
    <row r="157" spans="1:64" x14ac:dyDescent="0.25">
      <c r="A157" s="23">
        <v>3</v>
      </c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  <c r="BF157" s="23"/>
      <c r="BG157" s="23"/>
      <c r="BH157" s="23"/>
      <c r="BI157" s="23"/>
    </row>
    <row r="158" spans="1:64" x14ac:dyDescent="0.25">
      <c r="A158" s="23" t="s">
        <v>645</v>
      </c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  <c r="BF158" s="23"/>
      <c r="BG158" s="23"/>
      <c r="BH158" s="23"/>
      <c r="BI158" s="23"/>
    </row>
    <row r="159" spans="1:64" x14ac:dyDescent="0.25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25"/>
      <c r="AM159" s="25"/>
      <c r="AN159" s="25"/>
      <c r="AO159" s="25"/>
      <c r="AP159" s="25"/>
      <c r="AQ159" s="25"/>
      <c r="AR159" s="25"/>
      <c r="AS159" s="25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  <c r="BF159" s="25"/>
      <c r="BG159" s="25"/>
      <c r="BH159" s="25"/>
      <c r="BI159" s="25"/>
    </row>
    <row r="160" spans="1:64" x14ac:dyDescent="0.2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</row>
    <row r="161" spans="1:64" s="133" customFormat="1" ht="16.5" x14ac:dyDescent="0.25">
      <c r="A161" s="67" t="str">
        <f>"- Tên tuyến:"&amp;VLOOKUP($D$53,Quyhoach!$B$8:$J$257,2,0)&amp;"-"&amp;VLOOKUP($D$53,Quyhoach!$B$8:$J$257,3,0)</f>
        <v>- Tên tuyến:Quảng Bình-Nghệ An</v>
      </c>
    </row>
    <row r="162" spans="1:64" s="133" customFormat="1" ht="16.5" x14ac:dyDescent="0.25">
      <c r="A162" s="68" t="str">
        <f>"- Bến xe đi:"&amp;VLOOKUP(D163,Quyhoach!$B$8:$J$257,4,0)&amp;";                 Bến xe đến: "&amp;VLOOKUP(D163,Quyhoach!$B$8:$J$257,5,0)</f>
        <v>- Bến xe đi:Ba Đồn;                 Bến xe đến: Nghĩa Đàn</v>
      </c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146"/>
      <c r="N162" s="146"/>
      <c r="O162" s="146"/>
      <c r="P162" s="146"/>
      <c r="Q162" s="146"/>
      <c r="R162" s="146"/>
      <c r="S162" s="146"/>
      <c r="T162" s="146"/>
      <c r="U162" s="146"/>
    </row>
    <row r="163" spans="1:64" s="133" customFormat="1" ht="16.5" x14ac:dyDescent="0.25">
      <c r="A163" s="67" t="s">
        <v>677</v>
      </c>
      <c r="D163" s="133" t="s">
        <v>62</v>
      </c>
    </row>
    <row r="164" spans="1:64" s="133" customFormat="1" ht="16.5" x14ac:dyDescent="0.25">
      <c r="A164" s="67" t="str">
        <f>"- Hành trình tuyến:"&amp;VLOOKUP(D163,Quyhoach!$B$8:$J$257,6,0)</f>
        <v>- Hành trình tuyến:BX Ba Đồn - QL1 - BX Nghĩa Đàn &lt;A&gt;</v>
      </c>
    </row>
    <row r="165" spans="1:64" ht="16.5" x14ac:dyDescent="0.25">
      <c r="A165" s="67" t="str">
        <f>"- Cự ly tuyến:"&amp;VLOOKUP(D163,Quyhoach!$B$8:$J$257,7,0)&amp;"km"</f>
        <v>- Cự ly tuyến:207km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</row>
    <row r="166" spans="1:64" ht="16.5" x14ac:dyDescent="0.25">
      <c r="A166" s="67" t="str">
        <f>"- Tổng số chuyến xe/ngày/tháng: "&amp;VLOOKUP(D163,Quyhoach!$B$8:$J$257,8,0)</f>
        <v>- Tổng số chuyến xe/ngày/tháng: 90</v>
      </c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</row>
    <row r="167" spans="1:64" ht="18.75" x14ac:dyDescent="0.25">
      <c r="A167" s="70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</row>
    <row r="168" spans="1:64" x14ac:dyDescent="0.25">
      <c r="A168" s="301" t="s">
        <v>637</v>
      </c>
      <c r="B168" s="134" t="s">
        <v>638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2"/>
      <c r="BG168" s="72"/>
      <c r="BH168" s="72"/>
      <c r="BI168" s="72"/>
      <c r="BJ168" s="6"/>
      <c r="BK168" s="6"/>
      <c r="BL168" s="6"/>
    </row>
    <row r="169" spans="1:64" ht="15.75" customHeight="1" x14ac:dyDescent="0.25">
      <c r="A169" s="302"/>
      <c r="B169" s="300" t="s">
        <v>639</v>
      </c>
      <c r="C169" s="300"/>
      <c r="D169" s="300" t="s">
        <v>640</v>
      </c>
      <c r="E169" s="300"/>
      <c r="F169" s="300" t="s">
        <v>641</v>
      </c>
      <c r="G169" s="300"/>
      <c r="H169" s="300" t="s">
        <v>642</v>
      </c>
      <c r="I169" s="300"/>
      <c r="J169" s="300" t="s">
        <v>651</v>
      </c>
      <c r="K169" s="300"/>
      <c r="L169" s="300" t="s">
        <v>652</v>
      </c>
      <c r="M169" s="300"/>
      <c r="N169" s="300" t="s">
        <v>653</v>
      </c>
      <c r="O169" s="300"/>
      <c r="P169" s="300" t="s">
        <v>654</v>
      </c>
      <c r="Q169" s="300"/>
      <c r="R169" s="300" t="s">
        <v>655</v>
      </c>
      <c r="S169" s="300"/>
      <c r="T169" s="300" t="s">
        <v>656</v>
      </c>
      <c r="U169" s="300"/>
      <c r="V169" s="300" t="s">
        <v>657</v>
      </c>
      <c r="W169" s="300"/>
      <c r="X169" s="300" t="s">
        <v>658</v>
      </c>
      <c r="Y169" s="300"/>
      <c r="Z169" s="300" t="s">
        <v>659</v>
      </c>
      <c r="AA169" s="300"/>
      <c r="AB169" s="300" t="s">
        <v>660</v>
      </c>
      <c r="AC169" s="300"/>
      <c r="AD169" s="300" t="s">
        <v>661</v>
      </c>
      <c r="AE169" s="300"/>
      <c r="AF169" s="300" t="s">
        <v>662</v>
      </c>
      <c r="AG169" s="300"/>
      <c r="AH169" s="300" t="s">
        <v>663</v>
      </c>
      <c r="AI169" s="300"/>
      <c r="AJ169" s="300" t="s">
        <v>664</v>
      </c>
      <c r="AK169" s="300"/>
      <c r="AL169" s="300" t="s">
        <v>665</v>
      </c>
      <c r="AM169" s="300"/>
      <c r="AN169" s="300" t="s">
        <v>666</v>
      </c>
      <c r="AO169" s="300"/>
      <c r="AP169" s="300" t="s">
        <v>667</v>
      </c>
      <c r="AQ169" s="300"/>
      <c r="AR169" s="300" t="s">
        <v>668</v>
      </c>
      <c r="AS169" s="300"/>
      <c r="AT169" s="300" t="s">
        <v>669</v>
      </c>
      <c r="AU169" s="300"/>
      <c r="AV169" s="300" t="s">
        <v>670</v>
      </c>
      <c r="AW169" s="300"/>
      <c r="AX169" s="300" t="s">
        <v>671</v>
      </c>
      <c r="AY169" s="300"/>
      <c r="AZ169" s="300" t="s">
        <v>672</v>
      </c>
      <c r="BA169" s="300"/>
      <c r="BB169" s="300" t="s">
        <v>673</v>
      </c>
      <c r="BC169" s="300"/>
      <c r="BD169" s="300" t="s">
        <v>674</v>
      </c>
      <c r="BE169" s="300"/>
      <c r="BF169" s="300" t="s">
        <v>675</v>
      </c>
      <c r="BG169" s="300"/>
      <c r="BH169" s="300" t="s">
        <v>676</v>
      </c>
      <c r="BI169" s="300"/>
      <c r="BJ169" s="6"/>
      <c r="BK169" s="6"/>
      <c r="BL169" s="6"/>
    </row>
    <row r="170" spans="1:64" ht="28.5" x14ac:dyDescent="0.25">
      <c r="A170" s="303"/>
      <c r="B170" s="102" t="s">
        <v>650</v>
      </c>
      <c r="C170" s="102" t="s">
        <v>644</v>
      </c>
      <c r="D170" s="102" t="s">
        <v>650</v>
      </c>
      <c r="E170" s="102" t="s">
        <v>644</v>
      </c>
      <c r="F170" s="102" t="s">
        <v>650</v>
      </c>
      <c r="G170" s="102" t="s">
        <v>644</v>
      </c>
      <c r="H170" s="102" t="s">
        <v>650</v>
      </c>
      <c r="I170" s="102" t="s">
        <v>644</v>
      </c>
      <c r="J170" s="102" t="s">
        <v>650</v>
      </c>
      <c r="K170" s="102" t="s">
        <v>644</v>
      </c>
      <c r="L170" s="102" t="s">
        <v>650</v>
      </c>
      <c r="M170" s="102" t="s">
        <v>644</v>
      </c>
      <c r="N170" s="102" t="s">
        <v>650</v>
      </c>
      <c r="O170" s="102" t="s">
        <v>644</v>
      </c>
      <c r="P170" s="102" t="s">
        <v>650</v>
      </c>
      <c r="Q170" s="102" t="s">
        <v>644</v>
      </c>
      <c r="R170" s="102" t="s">
        <v>650</v>
      </c>
      <c r="S170" s="102" t="s">
        <v>644</v>
      </c>
      <c r="T170" s="102" t="s">
        <v>650</v>
      </c>
      <c r="U170" s="102" t="s">
        <v>644</v>
      </c>
      <c r="V170" s="102" t="s">
        <v>650</v>
      </c>
      <c r="W170" s="102" t="s">
        <v>644</v>
      </c>
      <c r="X170" s="102" t="s">
        <v>650</v>
      </c>
      <c r="Y170" s="102" t="s">
        <v>644</v>
      </c>
      <c r="Z170" s="102" t="s">
        <v>650</v>
      </c>
      <c r="AA170" s="102" t="s">
        <v>644</v>
      </c>
      <c r="AB170" s="102" t="s">
        <v>650</v>
      </c>
      <c r="AC170" s="102" t="s">
        <v>644</v>
      </c>
      <c r="AD170" s="102" t="s">
        <v>650</v>
      </c>
      <c r="AE170" s="102" t="s">
        <v>644</v>
      </c>
      <c r="AF170" s="102" t="s">
        <v>650</v>
      </c>
      <c r="AG170" s="102" t="s">
        <v>644</v>
      </c>
      <c r="AH170" s="102" t="s">
        <v>650</v>
      </c>
      <c r="AI170" s="102" t="s">
        <v>644</v>
      </c>
      <c r="AJ170" s="102" t="s">
        <v>650</v>
      </c>
      <c r="AK170" s="102" t="s">
        <v>644</v>
      </c>
      <c r="AL170" s="102" t="s">
        <v>650</v>
      </c>
      <c r="AM170" s="102" t="s">
        <v>644</v>
      </c>
      <c r="AN170" s="102" t="s">
        <v>650</v>
      </c>
      <c r="AO170" s="102" t="s">
        <v>644</v>
      </c>
      <c r="AP170" s="102" t="s">
        <v>650</v>
      </c>
      <c r="AQ170" s="102" t="s">
        <v>644</v>
      </c>
      <c r="AR170" s="102" t="s">
        <v>650</v>
      </c>
      <c r="AS170" s="102" t="s">
        <v>644</v>
      </c>
      <c r="AT170" s="102" t="s">
        <v>650</v>
      </c>
      <c r="AU170" s="102" t="s">
        <v>644</v>
      </c>
      <c r="AV170" s="102" t="s">
        <v>650</v>
      </c>
      <c r="AW170" s="102" t="s">
        <v>644</v>
      </c>
      <c r="AX170" s="102" t="s">
        <v>650</v>
      </c>
      <c r="AY170" s="102" t="s">
        <v>644</v>
      </c>
      <c r="AZ170" s="102" t="s">
        <v>650</v>
      </c>
      <c r="BA170" s="102" t="s">
        <v>644</v>
      </c>
      <c r="BB170" s="102" t="s">
        <v>650</v>
      </c>
      <c r="BC170" s="102" t="s">
        <v>644</v>
      </c>
      <c r="BD170" s="102" t="s">
        <v>650</v>
      </c>
      <c r="BE170" s="102" t="s">
        <v>644</v>
      </c>
      <c r="BF170" s="102" t="s">
        <v>650</v>
      </c>
      <c r="BG170" s="102" t="s">
        <v>644</v>
      </c>
      <c r="BH170" s="102" t="s">
        <v>650</v>
      </c>
      <c r="BI170" s="102" t="s">
        <v>644</v>
      </c>
      <c r="BJ170" s="102" t="s">
        <v>682</v>
      </c>
      <c r="BK170" s="102" t="s">
        <v>683</v>
      </c>
      <c r="BL170" s="102" t="s">
        <v>684</v>
      </c>
    </row>
    <row r="171" spans="1:64" s="132" customFormat="1" x14ac:dyDescent="0.25">
      <c r="A171" s="127">
        <v>1</v>
      </c>
      <c r="B171" s="135">
        <v>0.52083333333333337</v>
      </c>
      <c r="C171" s="135">
        <v>0.16666666666666666</v>
      </c>
      <c r="D171" s="135">
        <v>0.52083333333333337</v>
      </c>
      <c r="E171" s="135">
        <v>0.16666666666666666</v>
      </c>
      <c r="F171" s="135">
        <v>0.52083333333333337</v>
      </c>
      <c r="G171" s="135">
        <v>0.16666666666666666</v>
      </c>
      <c r="H171" s="135">
        <v>0.52083333333333337</v>
      </c>
      <c r="I171" s="135">
        <v>0.16666666666666666</v>
      </c>
      <c r="J171" s="135">
        <v>0.52083333333333337</v>
      </c>
      <c r="K171" s="135">
        <v>0.16666666666666666</v>
      </c>
      <c r="L171" s="135">
        <v>0.52083333333333337</v>
      </c>
      <c r="M171" s="135">
        <v>0.16666666666666666</v>
      </c>
      <c r="N171" s="135">
        <v>0.52083333333333337</v>
      </c>
      <c r="O171" s="135">
        <v>0.16666666666666666</v>
      </c>
      <c r="P171" s="135">
        <v>0.52083333333333337</v>
      </c>
      <c r="Q171" s="135">
        <v>0.16666666666666666</v>
      </c>
      <c r="R171" s="135">
        <v>0.52083333333333337</v>
      </c>
      <c r="S171" s="135">
        <v>0.16666666666666666</v>
      </c>
      <c r="T171" s="135">
        <v>0.52083333333333337</v>
      </c>
      <c r="U171" s="135">
        <v>0.16666666666666666</v>
      </c>
      <c r="V171" s="135">
        <v>0.52083333333333337</v>
      </c>
      <c r="W171" s="135">
        <v>0.16666666666666666</v>
      </c>
      <c r="X171" s="135">
        <v>0.52083333333333337</v>
      </c>
      <c r="Y171" s="135">
        <v>0.16666666666666666</v>
      </c>
      <c r="Z171" s="135">
        <v>0.52083333333333337</v>
      </c>
      <c r="AA171" s="135">
        <v>0.16666666666666666</v>
      </c>
      <c r="AB171" s="135">
        <v>0.52083333333333337</v>
      </c>
      <c r="AC171" s="135">
        <v>0.16666666666666666</v>
      </c>
      <c r="AD171" s="135">
        <v>0.52083333333333337</v>
      </c>
      <c r="AE171" s="135">
        <v>0.16666666666666666</v>
      </c>
      <c r="AF171" s="135">
        <v>0.52083333333333337</v>
      </c>
      <c r="AG171" s="135">
        <v>0.16666666666666666</v>
      </c>
      <c r="AH171" s="135">
        <v>0.52083333333333337</v>
      </c>
      <c r="AI171" s="135">
        <v>0.16666666666666666</v>
      </c>
      <c r="AJ171" s="135">
        <v>0.52083333333333337</v>
      </c>
      <c r="AK171" s="135">
        <v>0.16666666666666666</v>
      </c>
      <c r="AL171" s="135">
        <v>0.52083333333333337</v>
      </c>
      <c r="AM171" s="135">
        <v>0.16666666666666666</v>
      </c>
      <c r="AN171" s="135">
        <v>0.52083333333333337</v>
      </c>
      <c r="AO171" s="135">
        <v>0.16666666666666666</v>
      </c>
      <c r="AP171" s="135">
        <v>0.52083333333333337</v>
      </c>
      <c r="AQ171" s="135">
        <v>0.16666666666666666</v>
      </c>
      <c r="AR171" s="135">
        <v>0.52083333333333337</v>
      </c>
      <c r="AS171" s="135">
        <v>0.16666666666666666</v>
      </c>
      <c r="AT171" s="135">
        <v>0.52083333333333337</v>
      </c>
      <c r="AU171" s="135">
        <v>0.16666666666666666</v>
      </c>
      <c r="AV171" s="135">
        <v>0.52083333333333337</v>
      </c>
      <c r="AW171" s="135">
        <v>0.16666666666666666</v>
      </c>
      <c r="AX171" s="135">
        <v>0.52083333333333337</v>
      </c>
      <c r="AY171" s="135">
        <v>0.16666666666666666</v>
      </c>
      <c r="AZ171" s="135"/>
      <c r="BA171" s="135"/>
      <c r="BB171" s="135"/>
      <c r="BC171" s="135"/>
      <c r="BD171" s="135"/>
      <c r="BE171" s="135"/>
      <c r="BF171" s="127"/>
      <c r="BG171" s="127"/>
      <c r="BH171" s="127"/>
      <c r="BI171" s="127"/>
      <c r="BJ171" s="136" t="s">
        <v>718</v>
      </c>
      <c r="BK171" s="136">
        <v>8</v>
      </c>
      <c r="BL171" s="136">
        <v>25</v>
      </c>
    </row>
    <row r="172" spans="1:64" x14ac:dyDescent="0.25">
      <c r="A172" s="57">
        <v>2</v>
      </c>
      <c r="B172" s="58">
        <v>0.3125</v>
      </c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7"/>
      <c r="AG172" s="57"/>
      <c r="AH172" s="57"/>
      <c r="AI172" s="57"/>
      <c r="AJ172" s="57"/>
      <c r="AK172" s="57"/>
      <c r="AL172" s="57"/>
      <c r="AM172" s="57"/>
      <c r="AN172" s="57"/>
      <c r="AO172" s="57"/>
      <c r="AP172" s="57"/>
      <c r="AQ172" s="57"/>
      <c r="AR172" s="57"/>
      <c r="AS172" s="57"/>
      <c r="AT172" s="57"/>
      <c r="AU172" s="57"/>
      <c r="AV172" s="57"/>
      <c r="AW172" s="57"/>
      <c r="AX172" s="57"/>
      <c r="AY172" s="57"/>
      <c r="AZ172" s="57"/>
      <c r="BA172" s="57"/>
      <c r="BB172" s="57"/>
      <c r="BC172" s="57"/>
      <c r="BD172" s="57"/>
      <c r="BE172" s="57"/>
      <c r="BF172" s="57"/>
      <c r="BG172" s="57"/>
      <c r="BH172" s="57"/>
      <c r="BI172" s="57"/>
      <c r="BJ172" s="6"/>
      <c r="BK172" s="6"/>
      <c r="BL172" s="6"/>
    </row>
    <row r="173" spans="1:64" x14ac:dyDescent="0.25">
      <c r="A173" s="57">
        <v>3</v>
      </c>
      <c r="B173" s="58">
        <v>0.39583333333333331</v>
      </c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7"/>
      <c r="AG173" s="57"/>
      <c r="AH173" s="57"/>
      <c r="AI173" s="57"/>
      <c r="AJ173" s="57"/>
      <c r="AK173" s="57"/>
      <c r="AL173" s="57"/>
      <c r="AM173" s="57"/>
      <c r="AN173" s="57"/>
      <c r="AO173" s="57"/>
      <c r="AP173" s="57"/>
      <c r="AQ173" s="57"/>
      <c r="AR173" s="57"/>
      <c r="AS173" s="57"/>
      <c r="AT173" s="57"/>
      <c r="AU173" s="57"/>
      <c r="AV173" s="57"/>
      <c r="AW173" s="57"/>
      <c r="AX173" s="57"/>
      <c r="AY173" s="57"/>
      <c r="AZ173" s="57"/>
      <c r="BA173" s="57"/>
      <c r="BB173" s="57"/>
      <c r="BC173" s="57"/>
      <c r="BD173" s="57"/>
      <c r="BE173" s="57"/>
      <c r="BF173" s="57"/>
      <c r="BG173" s="57"/>
      <c r="BH173" s="57"/>
      <c r="BI173" s="57"/>
      <c r="BJ173" s="6"/>
      <c r="BK173" s="6"/>
      <c r="BL173" s="6"/>
    </row>
    <row r="174" spans="1:64" x14ac:dyDescent="0.25">
      <c r="A174" s="57" t="s">
        <v>645</v>
      </c>
      <c r="B174" s="58">
        <v>0.4375</v>
      </c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6"/>
      <c r="BK174" s="6"/>
      <c r="BL174" s="6"/>
    </row>
    <row r="175" spans="1:64" x14ac:dyDescent="0.25">
      <c r="A175" s="196"/>
      <c r="B175" s="197">
        <v>0.83333333333333337</v>
      </c>
      <c r="C175" s="196"/>
      <c r="D175" s="196"/>
      <c r="E175" s="196"/>
      <c r="F175" s="196"/>
      <c r="G175" s="196"/>
      <c r="H175" s="196"/>
      <c r="I175" s="196"/>
      <c r="J175" s="196"/>
      <c r="K175" s="196"/>
      <c r="L175" s="196"/>
      <c r="M175" s="196"/>
      <c r="N175" s="196"/>
      <c r="O175" s="196"/>
      <c r="P175" s="196"/>
      <c r="Q175" s="196"/>
      <c r="R175" s="196"/>
      <c r="S175" s="196"/>
      <c r="T175" s="196"/>
      <c r="U175" s="196"/>
      <c r="V175" s="196"/>
      <c r="W175" s="196"/>
      <c r="X175" s="196"/>
      <c r="Y175" s="196"/>
      <c r="Z175" s="196"/>
      <c r="AA175" s="196"/>
      <c r="AB175" s="196"/>
      <c r="AC175" s="196"/>
      <c r="AD175" s="196"/>
      <c r="AE175" s="196"/>
      <c r="AF175" s="196"/>
      <c r="AG175" s="196"/>
      <c r="AH175" s="196"/>
      <c r="AI175" s="196"/>
      <c r="AJ175" s="196"/>
      <c r="AK175" s="196"/>
      <c r="AL175" s="196"/>
      <c r="AM175" s="196"/>
      <c r="AN175" s="196"/>
      <c r="AO175" s="196"/>
      <c r="AP175" s="196"/>
      <c r="AQ175" s="196"/>
      <c r="AR175" s="196"/>
      <c r="AS175" s="196"/>
      <c r="AT175" s="196"/>
      <c r="AU175" s="196"/>
      <c r="AV175" s="196"/>
      <c r="AW175" s="196"/>
      <c r="AX175" s="196"/>
      <c r="AY175" s="196"/>
      <c r="AZ175" s="196"/>
      <c r="BA175" s="196"/>
      <c r="BB175" s="196"/>
      <c r="BC175" s="196"/>
      <c r="BD175" s="196"/>
      <c r="BE175" s="196"/>
      <c r="BF175" s="196"/>
      <c r="BG175" s="196"/>
      <c r="BH175" s="196"/>
      <c r="BI175" s="196"/>
      <c r="BJ175" s="6"/>
      <c r="BK175" s="6"/>
      <c r="BL175" s="6"/>
    </row>
    <row r="176" spans="1:64" x14ac:dyDescent="0.25">
      <c r="A176" s="196"/>
      <c r="B176" s="197">
        <v>0.875</v>
      </c>
      <c r="C176" s="196"/>
      <c r="D176" s="196"/>
      <c r="E176" s="196"/>
      <c r="F176" s="196"/>
      <c r="G176" s="196"/>
      <c r="H176" s="196"/>
      <c r="I176" s="196"/>
      <c r="J176" s="196"/>
      <c r="K176" s="196"/>
      <c r="L176" s="196"/>
      <c r="M176" s="196"/>
      <c r="N176" s="196"/>
      <c r="O176" s="196"/>
      <c r="P176" s="196"/>
      <c r="Q176" s="196"/>
      <c r="R176" s="196"/>
      <c r="S176" s="196"/>
      <c r="T176" s="196"/>
      <c r="U176" s="196"/>
      <c r="V176" s="196"/>
      <c r="W176" s="196"/>
      <c r="X176" s="196"/>
      <c r="Y176" s="196"/>
      <c r="Z176" s="196"/>
      <c r="AA176" s="196"/>
      <c r="AB176" s="196"/>
      <c r="AC176" s="196"/>
      <c r="AD176" s="196"/>
      <c r="AE176" s="196"/>
      <c r="AF176" s="196"/>
      <c r="AG176" s="196"/>
      <c r="AH176" s="196"/>
      <c r="AI176" s="196"/>
      <c r="AJ176" s="196"/>
      <c r="AK176" s="196"/>
      <c r="AL176" s="196"/>
      <c r="AM176" s="196"/>
      <c r="AN176" s="196"/>
      <c r="AO176" s="196"/>
      <c r="AP176" s="196"/>
      <c r="AQ176" s="196"/>
      <c r="AR176" s="196"/>
      <c r="AS176" s="196"/>
      <c r="AT176" s="196"/>
      <c r="AU176" s="196"/>
      <c r="AV176" s="196"/>
      <c r="AW176" s="196"/>
      <c r="AX176" s="196"/>
      <c r="AY176" s="196"/>
      <c r="AZ176" s="196"/>
      <c r="BA176" s="196"/>
      <c r="BB176" s="196"/>
      <c r="BC176" s="196"/>
      <c r="BD176" s="196"/>
      <c r="BE176" s="196"/>
      <c r="BF176" s="196"/>
      <c r="BG176" s="196"/>
      <c r="BH176" s="196"/>
      <c r="BI176" s="196"/>
      <c r="BJ176" s="6"/>
      <c r="BK176" s="6"/>
      <c r="BL176" s="6"/>
    </row>
    <row r="177" spans="1:64" x14ac:dyDescent="0.25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64"/>
      <c r="R177" s="64"/>
      <c r="S177" s="64"/>
      <c r="T177" s="64"/>
      <c r="U177" s="64"/>
      <c r="V177" s="64"/>
      <c r="W177" s="64"/>
      <c r="X177" s="64"/>
      <c r="Y177" s="64"/>
      <c r="Z177" s="64"/>
      <c r="AA177" s="64"/>
      <c r="AB177" s="64"/>
      <c r="AC177" s="64"/>
      <c r="AD177" s="64"/>
      <c r="AE177" s="64"/>
      <c r="AF177" s="64"/>
      <c r="AG177" s="64"/>
      <c r="AH177" s="64"/>
      <c r="AI177" s="64"/>
      <c r="AJ177" s="64"/>
      <c r="AK177" s="64"/>
      <c r="AL177" s="64"/>
      <c r="AM177" s="64"/>
      <c r="AN177" s="64"/>
      <c r="AO177" s="64"/>
      <c r="AP177" s="64"/>
      <c r="AQ177" s="64"/>
      <c r="AR177" s="64"/>
      <c r="AS177" s="64"/>
      <c r="AT177" s="64"/>
      <c r="AU177" s="64"/>
      <c r="AV177" s="64"/>
      <c r="AW177" s="64"/>
      <c r="AX177" s="64"/>
      <c r="AY177" s="64"/>
      <c r="AZ177" s="64"/>
      <c r="BA177" s="64"/>
      <c r="BB177" s="64"/>
      <c r="BC177" s="64"/>
      <c r="BD177" s="64"/>
      <c r="BE177" s="64"/>
      <c r="BF177" s="64"/>
      <c r="BG177" s="64"/>
      <c r="BH177" s="64"/>
      <c r="BI177" s="64"/>
      <c r="BJ177" s="6"/>
      <c r="BK177" s="6"/>
      <c r="BL177" s="6"/>
    </row>
    <row r="178" spans="1:64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</row>
    <row r="179" spans="1:64" s="114" customFormat="1" ht="16.5" x14ac:dyDescent="0.25">
      <c r="A179" s="285" t="s">
        <v>725</v>
      </c>
      <c r="B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6"/>
      <c r="N179" s="286"/>
      <c r="O179" s="286"/>
      <c r="P179" s="286"/>
      <c r="Q179" s="286"/>
      <c r="R179" s="286"/>
      <c r="S179" s="286"/>
      <c r="T179" s="286"/>
      <c r="U179" s="286"/>
      <c r="V179" s="286"/>
      <c r="W179" s="286"/>
      <c r="X179" s="286"/>
      <c r="Y179" s="286"/>
      <c r="Z179" s="286"/>
      <c r="AA179" s="286"/>
      <c r="AB179" s="286"/>
      <c r="AC179" s="286"/>
      <c r="AD179" s="286"/>
      <c r="AE179" s="286"/>
      <c r="AF179" s="286"/>
      <c r="AG179" s="286"/>
      <c r="AH179" s="286"/>
      <c r="AI179" s="286"/>
      <c r="AJ179" s="286"/>
      <c r="AK179" s="286"/>
      <c r="AL179" s="286"/>
      <c r="AM179" s="286"/>
      <c r="AN179" s="286"/>
      <c r="AO179" s="286"/>
      <c r="AP179" s="286"/>
      <c r="AQ179" s="286"/>
      <c r="AR179" s="286"/>
      <c r="AS179" s="286"/>
      <c r="AT179" s="286"/>
      <c r="AU179" s="286"/>
      <c r="AV179" s="286"/>
      <c r="AW179" s="286"/>
      <c r="AX179" s="286"/>
      <c r="AY179" s="286"/>
      <c r="AZ179" s="286"/>
      <c r="BA179" s="286"/>
      <c r="BB179" s="286"/>
      <c r="BC179" s="286"/>
      <c r="BD179" s="286"/>
      <c r="BE179" s="286"/>
      <c r="BF179" s="286"/>
      <c r="BG179" s="286"/>
      <c r="BH179" s="286"/>
      <c r="BI179" s="286"/>
      <c r="BJ179" s="286"/>
      <c r="BK179" s="286"/>
      <c r="BL179" s="286"/>
    </row>
    <row r="180" spans="1:64" s="114" customFormat="1" ht="16.5" x14ac:dyDescent="0.25">
      <c r="A180" s="287" t="s">
        <v>734</v>
      </c>
      <c r="B180" s="28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6"/>
      <c r="W180" s="286"/>
      <c r="X180" s="286"/>
      <c r="Y180" s="286"/>
      <c r="Z180" s="286"/>
      <c r="AA180" s="286"/>
      <c r="AB180" s="286"/>
      <c r="AC180" s="286"/>
      <c r="AD180" s="286"/>
      <c r="AE180" s="286"/>
      <c r="AF180" s="286"/>
      <c r="AG180" s="286"/>
      <c r="AH180" s="286"/>
      <c r="AI180" s="286"/>
      <c r="AJ180" s="286"/>
      <c r="AK180" s="286"/>
      <c r="AL180" s="286"/>
      <c r="AM180" s="286"/>
      <c r="AN180" s="286"/>
      <c r="AO180" s="286"/>
      <c r="AP180" s="286"/>
      <c r="AQ180" s="286"/>
      <c r="AR180" s="286"/>
      <c r="AS180" s="286"/>
      <c r="AT180" s="286"/>
      <c r="AU180" s="286"/>
      <c r="AV180" s="286"/>
      <c r="AW180" s="286"/>
      <c r="AX180" s="286"/>
      <c r="AY180" s="286"/>
      <c r="AZ180" s="286"/>
      <c r="BA180" s="286"/>
      <c r="BB180" s="286"/>
      <c r="BC180" s="286"/>
      <c r="BD180" s="286"/>
      <c r="BE180" s="286"/>
      <c r="BF180" s="286"/>
      <c r="BG180" s="286"/>
      <c r="BH180" s="286"/>
      <c r="BI180" s="286"/>
      <c r="BJ180" s="286"/>
      <c r="BK180" s="286"/>
      <c r="BL180" s="286"/>
    </row>
    <row r="181" spans="1:64" s="114" customFormat="1" ht="16.5" x14ac:dyDescent="0.25">
      <c r="A181" s="285" t="s">
        <v>677</v>
      </c>
      <c r="B181" s="286"/>
      <c r="C181" s="286"/>
      <c r="D181" s="286" t="s">
        <v>65</v>
      </c>
      <c r="E181" s="286"/>
      <c r="F181" s="286"/>
      <c r="G181" s="286"/>
      <c r="H181" s="286"/>
      <c r="I181" s="286"/>
      <c r="J181" s="286"/>
      <c r="K181" s="286"/>
      <c r="L181" s="286"/>
      <c r="M181" s="286"/>
      <c r="N181" s="286"/>
      <c r="O181" s="286"/>
      <c r="P181" s="286"/>
      <c r="Q181" s="286"/>
      <c r="R181" s="286"/>
      <c r="S181" s="286"/>
      <c r="T181" s="286"/>
      <c r="U181" s="286"/>
      <c r="V181" s="286"/>
      <c r="W181" s="286"/>
      <c r="X181" s="286"/>
      <c r="Y181" s="286"/>
      <c r="Z181" s="286"/>
      <c r="AA181" s="286"/>
      <c r="AB181" s="286"/>
      <c r="AC181" s="286"/>
      <c r="AD181" s="286"/>
      <c r="AE181" s="286"/>
      <c r="AF181" s="286"/>
      <c r="AG181" s="286"/>
      <c r="AH181" s="286"/>
      <c r="AI181" s="286"/>
      <c r="AJ181" s="286"/>
      <c r="AK181" s="286"/>
      <c r="AL181" s="286"/>
      <c r="AM181" s="286"/>
      <c r="AN181" s="286"/>
      <c r="AO181" s="286"/>
      <c r="AP181" s="286"/>
      <c r="AQ181" s="286"/>
      <c r="AR181" s="286"/>
      <c r="AS181" s="286"/>
      <c r="AT181" s="286"/>
      <c r="AU181" s="286"/>
      <c r="AV181" s="286"/>
      <c r="AW181" s="286"/>
      <c r="AX181" s="286"/>
      <c r="AY181" s="286"/>
      <c r="AZ181" s="286"/>
      <c r="BA181" s="286"/>
      <c r="BB181" s="286"/>
      <c r="BC181" s="286"/>
      <c r="BD181" s="286"/>
      <c r="BE181" s="286"/>
      <c r="BF181" s="286"/>
      <c r="BG181" s="286"/>
      <c r="BH181" s="286"/>
      <c r="BI181" s="286"/>
      <c r="BJ181" s="286"/>
      <c r="BK181" s="286"/>
      <c r="BL181" s="286"/>
    </row>
    <row r="182" spans="1:64" s="114" customFormat="1" ht="16.5" x14ac:dyDescent="0.25">
      <c r="A182" s="285" t="s">
        <v>735</v>
      </c>
      <c r="B182" s="286"/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6"/>
      <c r="N182" s="286"/>
      <c r="O182" s="286"/>
      <c r="P182" s="286"/>
      <c r="Q182" s="286"/>
      <c r="R182" s="286"/>
      <c r="S182" s="286"/>
      <c r="T182" s="286"/>
      <c r="U182" s="286"/>
      <c r="V182" s="286"/>
      <c r="W182" s="286"/>
      <c r="X182" s="286"/>
      <c r="Y182" s="286"/>
      <c r="Z182" s="286"/>
      <c r="AA182" s="286"/>
      <c r="AB182" s="286"/>
      <c r="AC182" s="286"/>
      <c r="AD182" s="286"/>
      <c r="AE182" s="286"/>
      <c r="AF182" s="286"/>
      <c r="AG182" s="286"/>
      <c r="AH182" s="286"/>
      <c r="AI182" s="286"/>
      <c r="AJ182" s="286"/>
      <c r="AK182" s="286"/>
      <c r="AL182" s="286"/>
      <c r="AM182" s="286"/>
      <c r="AN182" s="286"/>
      <c r="AO182" s="286"/>
      <c r="AP182" s="286"/>
      <c r="AQ182" s="286"/>
      <c r="AR182" s="286"/>
      <c r="AS182" s="286"/>
      <c r="AT182" s="286"/>
      <c r="AU182" s="286"/>
      <c r="AV182" s="286"/>
      <c r="AW182" s="286"/>
      <c r="AX182" s="286"/>
      <c r="AY182" s="286"/>
      <c r="AZ182" s="286"/>
      <c r="BA182" s="286"/>
      <c r="BB182" s="286"/>
      <c r="BC182" s="286"/>
      <c r="BD182" s="286"/>
      <c r="BE182" s="286"/>
      <c r="BF182" s="286"/>
      <c r="BG182" s="286"/>
      <c r="BH182" s="286"/>
      <c r="BI182" s="286"/>
      <c r="BJ182" s="286"/>
      <c r="BK182" s="286"/>
      <c r="BL182" s="286"/>
    </row>
    <row r="183" spans="1:64" s="114" customFormat="1" ht="16.5" x14ac:dyDescent="0.25">
      <c r="A183" s="285" t="s">
        <v>736</v>
      </c>
      <c r="B183" s="286"/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6"/>
      <c r="N183" s="286"/>
      <c r="O183" s="286"/>
      <c r="P183" s="286"/>
      <c r="Q183" s="286"/>
      <c r="R183" s="286"/>
      <c r="S183" s="286"/>
      <c r="T183" s="286"/>
      <c r="U183" s="286"/>
      <c r="V183" s="286"/>
      <c r="W183" s="286"/>
      <c r="X183" s="286"/>
      <c r="Y183" s="286"/>
      <c r="Z183" s="286"/>
      <c r="AA183" s="286"/>
      <c r="AB183" s="286"/>
      <c r="AC183" s="286"/>
      <c r="AD183" s="286"/>
      <c r="AE183" s="286"/>
      <c r="AF183" s="286"/>
      <c r="AG183" s="286"/>
      <c r="AH183" s="286"/>
      <c r="AI183" s="286"/>
      <c r="AJ183" s="286"/>
      <c r="AK183" s="286"/>
      <c r="AL183" s="286"/>
      <c r="AM183" s="286"/>
      <c r="AN183" s="286"/>
      <c r="AO183" s="286"/>
      <c r="AP183" s="286"/>
      <c r="AQ183" s="286"/>
      <c r="AR183" s="286"/>
      <c r="AS183" s="286"/>
      <c r="AT183" s="286"/>
      <c r="AU183" s="286"/>
      <c r="AV183" s="286"/>
      <c r="AW183" s="286"/>
      <c r="AX183" s="286"/>
      <c r="AY183" s="286"/>
      <c r="AZ183" s="286"/>
      <c r="BA183" s="286"/>
      <c r="BB183" s="286"/>
      <c r="BC183" s="286"/>
      <c r="BD183" s="286"/>
      <c r="BE183" s="286"/>
      <c r="BF183" s="286"/>
      <c r="BG183" s="286"/>
      <c r="BH183" s="286"/>
      <c r="BI183" s="286"/>
      <c r="BJ183" s="286"/>
      <c r="BK183" s="286"/>
      <c r="BL183" s="286"/>
    </row>
    <row r="184" spans="1:64" s="114" customFormat="1" ht="16.5" x14ac:dyDescent="0.25">
      <c r="A184" s="285" t="s">
        <v>732</v>
      </c>
      <c r="B184" s="286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6"/>
      <c r="N184" s="286"/>
      <c r="O184" s="286"/>
      <c r="P184" s="286"/>
      <c r="Q184" s="286"/>
      <c r="R184" s="286"/>
      <c r="S184" s="286"/>
      <c r="T184" s="286"/>
      <c r="U184" s="286"/>
      <c r="V184" s="286"/>
      <c r="W184" s="286"/>
      <c r="X184" s="286"/>
      <c r="Y184" s="286"/>
      <c r="Z184" s="286"/>
      <c r="AA184" s="286"/>
      <c r="AB184" s="286"/>
      <c r="AC184" s="286"/>
      <c r="AD184" s="286"/>
      <c r="AE184" s="286"/>
      <c r="AF184" s="286"/>
      <c r="AG184" s="286"/>
      <c r="AH184" s="286"/>
      <c r="AI184" s="286"/>
      <c r="AJ184" s="286"/>
      <c r="AK184" s="286"/>
      <c r="AL184" s="286"/>
      <c r="AM184" s="286"/>
      <c r="AN184" s="286"/>
      <c r="AO184" s="286"/>
      <c r="AP184" s="286"/>
      <c r="AQ184" s="286"/>
      <c r="AR184" s="286"/>
      <c r="AS184" s="286"/>
      <c r="AT184" s="286"/>
      <c r="AU184" s="286"/>
      <c r="AV184" s="286"/>
      <c r="AW184" s="286"/>
      <c r="AX184" s="286"/>
      <c r="AY184" s="286"/>
      <c r="AZ184" s="286"/>
      <c r="BA184" s="286"/>
      <c r="BB184" s="286"/>
      <c r="BC184" s="286"/>
      <c r="BD184" s="286"/>
      <c r="BE184" s="286"/>
      <c r="BF184" s="286"/>
      <c r="BG184" s="286"/>
      <c r="BH184" s="286"/>
      <c r="BI184" s="286"/>
      <c r="BJ184" s="286"/>
      <c r="BK184" s="286"/>
      <c r="BL184" s="286"/>
    </row>
    <row r="185" spans="1:64" ht="18.75" x14ac:dyDescent="0.25">
      <c r="A185" s="19"/>
    </row>
    <row r="186" spans="1:64" x14ac:dyDescent="0.25">
      <c r="A186" s="309" t="s">
        <v>637</v>
      </c>
      <c r="B186" s="80" t="s">
        <v>638</v>
      </c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</row>
    <row r="187" spans="1:64" ht="15.75" customHeight="1" x14ac:dyDescent="0.25">
      <c r="A187" s="310"/>
      <c r="B187" s="308" t="s">
        <v>639</v>
      </c>
      <c r="C187" s="308"/>
      <c r="D187" s="308" t="s">
        <v>640</v>
      </c>
      <c r="E187" s="308"/>
      <c r="F187" s="308" t="s">
        <v>641</v>
      </c>
      <c r="G187" s="308"/>
      <c r="H187" s="308" t="s">
        <v>642</v>
      </c>
      <c r="I187" s="308"/>
      <c r="J187" s="308" t="s">
        <v>651</v>
      </c>
      <c r="K187" s="308"/>
      <c r="L187" s="308" t="s">
        <v>652</v>
      </c>
      <c r="M187" s="308"/>
      <c r="N187" s="308" t="s">
        <v>653</v>
      </c>
      <c r="O187" s="308"/>
      <c r="P187" s="308" t="s">
        <v>654</v>
      </c>
      <c r="Q187" s="308"/>
      <c r="R187" s="308" t="s">
        <v>655</v>
      </c>
      <c r="S187" s="308"/>
      <c r="T187" s="308" t="s">
        <v>656</v>
      </c>
      <c r="U187" s="308"/>
      <c r="V187" s="308" t="s">
        <v>657</v>
      </c>
      <c r="W187" s="308"/>
      <c r="X187" s="308" t="s">
        <v>658</v>
      </c>
      <c r="Y187" s="308"/>
      <c r="Z187" s="308" t="s">
        <v>659</v>
      </c>
      <c r="AA187" s="308"/>
      <c r="AB187" s="308" t="s">
        <v>660</v>
      </c>
      <c r="AC187" s="308"/>
      <c r="AD187" s="308" t="s">
        <v>661</v>
      </c>
      <c r="AE187" s="308"/>
      <c r="AF187" s="308" t="s">
        <v>662</v>
      </c>
      <c r="AG187" s="308"/>
      <c r="AH187" s="308" t="s">
        <v>663</v>
      </c>
      <c r="AI187" s="308"/>
      <c r="AJ187" s="308" t="s">
        <v>664</v>
      </c>
      <c r="AK187" s="308"/>
      <c r="AL187" s="308" t="s">
        <v>665</v>
      </c>
      <c r="AM187" s="308"/>
      <c r="AN187" s="308" t="s">
        <v>666</v>
      </c>
      <c r="AO187" s="308"/>
      <c r="AP187" s="308" t="s">
        <v>667</v>
      </c>
      <c r="AQ187" s="308"/>
      <c r="AR187" s="308" t="s">
        <v>668</v>
      </c>
      <c r="AS187" s="308"/>
      <c r="AT187" s="308" t="s">
        <v>669</v>
      </c>
      <c r="AU187" s="308"/>
      <c r="AV187" s="308" t="s">
        <v>670</v>
      </c>
      <c r="AW187" s="308"/>
      <c r="AX187" s="308" t="s">
        <v>671</v>
      </c>
      <c r="AY187" s="308"/>
      <c r="AZ187" s="308" t="s">
        <v>672</v>
      </c>
      <c r="BA187" s="308"/>
      <c r="BB187" s="308" t="s">
        <v>673</v>
      </c>
      <c r="BC187" s="308"/>
      <c r="BD187" s="308" t="s">
        <v>674</v>
      </c>
      <c r="BE187" s="308"/>
      <c r="BF187" s="308" t="s">
        <v>675</v>
      </c>
      <c r="BG187" s="308"/>
      <c r="BH187" s="308" t="s">
        <v>676</v>
      </c>
      <c r="BI187" s="308"/>
    </row>
    <row r="188" spans="1:64" ht="28.5" x14ac:dyDescent="0.25">
      <c r="A188" s="311"/>
      <c r="B188" s="30" t="s">
        <v>650</v>
      </c>
      <c r="C188" s="30" t="s">
        <v>644</v>
      </c>
      <c r="D188" s="30" t="s">
        <v>650</v>
      </c>
      <c r="E188" s="30" t="s">
        <v>644</v>
      </c>
      <c r="F188" s="30" t="s">
        <v>650</v>
      </c>
      <c r="G188" s="30" t="s">
        <v>644</v>
      </c>
      <c r="H188" s="30" t="s">
        <v>650</v>
      </c>
      <c r="I188" s="30" t="s">
        <v>644</v>
      </c>
      <c r="J188" s="30" t="s">
        <v>650</v>
      </c>
      <c r="K188" s="30" t="s">
        <v>644</v>
      </c>
      <c r="L188" s="30" t="s">
        <v>650</v>
      </c>
      <c r="M188" s="30" t="s">
        <v>644</v>
      </c>
      <c r="N188" s="30" t="s">
        <v>650</v>
      </c>
      <c r="O188" s="30" t="s">
        <v>644</v>
      </c>
      <c r="P188" s="30" t="s">
        <v>650</v>
      </c>
      <c r="Q188" s="30" t="s">
        <v>644</v>
      </c>
      <c r="R188" s="30" t="s">
        <v>650</v>
      </c>
      <c r="S188" s="30" t="s">
        <v>644</v>
      </c>
      <c r="T188" s="30" t="s">
        <v>650</v>
      </c>
      <c r="U188" s="30" t="s">
        <v>644</v>
      </c>
      <c r="V188" s="30" t="s">
        <v>650</v>
      </c>
      <c r="W188" s="30" t="s">
        <v>644</v>
      </c>
      <c r="X188" s="30" t="s">
        <v>650</v>
      </c>
      <c r="Y188" s="30" t="s">
        <v>644</v>
      </c>
      <c r="Z188" s="30" t="s">
        <v>650</v>
      </c>
      <c r="AA188" s="30" t="s">
        <v>644</v>
      </c>
      <c r="AB188" s="30" t="s">
        <v>650</v>
      </c>
      <c r="AC188" s="30" t="s">
        <v>644</v>
      </c>
      <c r="AD188" s="30" t="s">
        <v>650</v>
      </c>
      <c r="AE188" s="30" t="s">
        <v>644</v>
      </c>
      <c r="AF188" s="30" t="s">
        <v>650</v>
      </c>
      <c r="AG188" s="30" t="s">
        <v>644</v>
      </c>
      <c r="AH188" s="30" t="s">
        <v>650</v>
      </c>
      <c r="AI188" s="30" t="s">
        <v>644</v>
      </c>
      <c r="AJ188" s="30" t="s">
        <v>650</v>
      </c>
      <c r="AK188" s="30" t="s">
        <v>644</v>
      </c>
      <c r="AL188" s="30" t="s">
        <v>650</v>
      </c>
      <c r="AM188" s="30" t="s">
        <v>644</v>
      </c>
      <c r="AN188" s="30" t="s">
        <v>650</v>
      </c>
      <c r="AO188" s="30" t="s">
        <v>644</v>
      </c>
      <c r="AP188" s="30" t="s">
        <v>650</v>
      </c>
      <c r="AQ188" s="30" t="s">
        <v>644</v>
      </c>
      <c r="AR188" s="30" t="s">
        <v>650</v>
      </c>
      <c r="AS188" s="30" t="s">
        <v>644</v>
      </c>
      <c r="AT188" s="30" t="s">
        <v>650</v>
      </c>
      <c r="AU188" s="30" t="s">
        <v>644</v>
      </c>
      <c r="AV188" s="30" t="s">
        <v>650</v>
      </c>
      <c r="AW188" s="30" t="s">
        <v>644</v>
      </c>
      <c r="AX188" s="30" t="s">
        <v>650</v>
      </c>
      <c r="AY188" s="30" t="s">
        <v>644</v>
      </c>
      <c r="AZ188" s="30" t="s">
        <v>650</v>
      </c>
      <c r="BA188" s="30" t="s">
        <v>644</v>
      </c>
      <c r="BB188" s="30" t="s">
        <v>650</v>
      </c>
      <c r="BC188" s="30" t="s">
        <v>644</v>
      </c>
      <c r="BD188" s="30" t="s">
        <v>650</v>
      </c>
      <c r="BE188" s="30" t="s">
        <v>644</v>
      </c>
      <c r="BF188" s="30" t="s">
        <v>650</v>
      </c>
      <c r="BG188" s="30" t="s">
        <v>644</v>
      </c>
      <c r="BH188" s="30" t="s">
        <v>650</v>
      </c>
      <c r="BI188" s="30" t="s">
        <v>644</v>
      </c>
    </row>
    <row r="189" spans="1:64" x14ac:dyDescent="0.25">
      <c r="A189" s="26">
        <v>1</v>
      </c>
      <c r="B189" s="81">
        <v>0.8125</v>
      </c>
      <c r="C189" s="81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</row>
    <row r="190" spans="1:64" x14ac:dyDescent="0.25">
      <c r="A190" s="23">
        <v>2</v>
      </c>
      <c r="B190" s="24">
        <v>0.83333333333333337</v>
      </c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3"/>
      <c r="AV190" s="23"/>
      <c r="AW190" s="23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</row>
    <row r="191" spans="1:64" x14ac:dyDescent="0.25">
      <c r="A191" s="23">
        <v>3</v>
      </c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3"/>
      <c r="AV191" s="23"/>
      <c r="AW191" s="23"/>
      <c r="AX191" s="23"/>
      <c r="AY191" s="23"/>
      <c r="AZ191" s="23"/>
      <c r="BA191" s="23"/>
      <c r="BB191" s="23"/>
      <c r="BC191" s="23"/>
      <c r="BD191" s="23"/>
      <c r="BE191" s="23"/>
      <c r="BF191" s="23"/>
      <c r="BG191" s="23"/>
      <c r="BH191" s="23"/>
      <c r="BI191" s="23"/>
    </row>
    <row r="192" spans="1:64" x14ac:dyDescent="0.25">
      <c r="A192" s="23" t="s">
        <v>645</v>
      </c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</row>
    <row r="193" spans="1:64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</row>
    <row r="194" spans="1:64" x14ac:dyDescent="0.2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</row>
    <row r="195" spans="1:64" s="114" customFormat="1" ht="16.5" x14ac:dyDescent="0.25">
      <c r="A195" s="285" t="s">
        <v>725</v>
      </c>
      <c r="B195" s="286"/>
      <c r="C195" s="286"/>
      <c r="D195" s="286"/>
      <c r="E195" s="286"/>
      <c r="F195" s="286"/>
      <c r="G195" s="286"/>
      <c r="H195" s="286"/>
      <c r="I195" s="286"/>
      <c r="J195" s="286"/>
      <c r="K195" s="286"/>
      <c r="L195" s="286"/>
      <c r="M195" s="286"/>
      <c r="N195" s="286"/>
      <c r="O195" s="286"/>
      <c r="P195" s="286"/>
      <c r="Q195" s="286"/>
      <c r="R195" s="286"/>
      <c r="S195" s="286"/>
      <c r="T195" s="286"/>
      <c r="U195" s="286"/>
      <c r="V195" s="286"/>
      <c r="W195" s="286"/>
      <c r="X195" s="286"/>
      <c r="Y195" s="286"/>
      <c r="Z195" s="286"/>
      <c r="AA195" s="286"/>
      <c r="AB195" s="286"/>
      <c r="AC195" s="286"/>
      <c r="AD195" s="286"/>
      <c r="AE195" s="286"/>
      <c r="AF195" s="286"/>
      <c r="AG195" s="286"/>
      <c r="AH195" s="286"/>
      <c r="AI195" s="286"/>
      <c r="AJ195" s="286"/>
      <c r="AK195" s="286"/>
      <c r="AL195" s="286"/>
      <c r="AM195" s="286"/>
      <c r="AN195" s="286"/>
      <c r="AO195" s="286"/>
      <c r="AP195" s="286"/>
      <c r="AQ195" s="286"/>
      <c r="AR195" s="286"/>
      <c r="AS195" s="286"/>
      <c r="AT195" s="286"/>
      <c r="AU195" s="286"/>
      <c r="AV195" s="286"/>
      <c r="AW195" s="286"/>
      <c r="AX195" s="286"/>
      <c r="AY195" s="286"/>
      <c r="AZ195" s="286"/>
      <c r="BA195" s="286"/>
      <c r="BB195" s="286"/>
      <c r="BC195" s="286"/>
      <c r="BD195" s="286"/>
      <c r="BE195" s="286"/>
      <c r="BF195" s="286"/>
      <c r="BG195" s="286"/>
      <c r="BH195" s="286"/>
      <c r="BI195" s="286"/>
      <c r="BJ195" s="286"/>
      <c r="BK195" s="286"/>
      <c r="BL195" s="286"/>
    </row>
    <row r="196" spans="1:64" s="114" customFormat="1" ht="16.5" x14ac:dyDescent="0.25">
      <c r="A196" s="287" t="s">
        <v>737</v>
      </c>
      <c r="B196" s="288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6"/>
      <c r="W196" s="286"/>
      <c r="X196" s="286"/>
      <c r="Y196" s="286"/>
      <c r="Z196" s="286"/>
      <c r="AA196" s="286"/>
      <c r="AB196" s="286"/>
      <c r="AC196" s="286"/>
      <c r="AD196" s="286"/>
      <c r="AE196" s="286"/>
      <c r="AF196" s="286"/>
      <c r="AG196" s="286"/>
      <c r="AH196" s="286"/>
      <c r="AI196" s="286"/>
      <c r="AJ196" s="286"/>
      <c r="AK196" s="286"/>
      <c r="AL196" s="286"/>
      <c r="AM196" s="286"/>
      <c r="AN196" s="286"/>
      <c r="AO196" s="286"/>
      <c r="AP196" s="286"/>
      <c r="AQ196" s="286"/>
      <c r="AR196" s="286"/>
      <c r="AS196" s="286"/>
      <c r="AT196" s="286"/>
      <c r="AU196" s="286"/>
      <c r="AV196" s="286"/>
      <c r="AW196" s="286"/>
      <c r="AX196" s="286"/>
      <c r="AY196" s="286"/>
      <c r="AZ196" s="286"/>
      <c r="BA196" s="286"/>
      <c r="BB196" s="286"/>
      <c r="BC196" s="286"/>
      <c r="BD196" s="286"/>
      <c r="BE196" s="286"/>
      <c r="BF196" s="286"/>
      <c r="BG196" s="286"/>
      <c r="BH196" s="286"/>
      <c r="BI196" s="286"/>
      <c r="BJ196" s="286"/>
      <c r="BK196" s="286"/>
      <c r="BL196" s="286"/>
    </row>
    <row r="197" spans="1:64" s="114" customFormat="1" ht="16.5" x14ac:dyDescent="0.25">
      <c r="A197" s="285" t="s">
        <v>677</v>
      </c>
      <c r="B197" s="286"/>
      <c r="C197" s="286"/>
      <c r="D197" s="286" t="s">
        <v>299</v>
      </c>
      <c r="E197" s="286"/>
      <c r="F197" s="286"/>
      <c r="G197" s="286"/>
      <c r="H197" s="286"/>
      <c r="I197" s="286"/>
      <c r="J197" s="286"/>
      <c r="K197" s="286"/>
      <c r="L197" s="286"/>
      <c r="M197" s="286"/>
      <c r="N197" s="286"/>
      <c r="O197" s="286"/>
      <c r="P197" s="286"/>
      <c r="Q197" s="286"/>
      <c r="R197" s="286"/>
      <c r="S197" s="286"/>
      <c r="T197" s="286"/>
      <c r="U197" s="286"/>
      <c r="V197" s="286"/>
      <c r="W197" s="286"/>
      <c r="X197" s="286"/>
      <c r="Y197" s="286"/>
      <c r="Z197" s="286"/>
      <c r="AA197" s="286"/>
      <c r="AB197" s="286"/>
      <c r="AC197" s="286"/>
      <c r="AD197" s="286"/>
      <c r="AE197" s="286"/>
      <c r="AF197" s="286"/>
      <c r="AG197" s="286"/>
      <c r="AH197" s="286"/>
      <c r="AI197" s="286"/>
      <c r="AJ197" s="286"/>
      <c r="AK197" s="286"/>
      <c r="AL197" s="286"/>
      <c r="AM197" s="286"/>
      <c r="AN197" s="286"/>
      <c r="AO197" s="286"/>
      <c r="AP197" s="286"/>
      <c r="AQ197" s="286"/>
      <c r="AR197" s="286"/>
      <c r="AS197" s="286"/>
      <c r="AT197" s="286"/>
      <c r="AU197" s="286"/>
      <c r="AV197" s="286"/>
      <c r="AW197" s="286"/>
      <c r="AX197" s="286"/>
      <c r="AY197" s="286"/>
      <c r="AZ197" s="286"/>
      <c r="BA197" s="286"/>
      <c r="BB197" s="286"/>
      <c r="BC197" s="286"/>
      <c r="BD197" s="286"/>
      <c r="BE197" s="286"/>
      <c r="BF197" s="286"/>
      <c r="BG197" s="286"/>
      <c r="BH197" s="286"/>
      <c r="BI197" s="286"/>
      <c r="BJ197" s="286"/>
      <c r="BK197" s="286"/>
      <c r="BL197" s="286"/>
    </row>
    <row r="198" spans="1:64" s="114" customFormat="1" ht="16.5" x14ac:dyDescent="0.25">
      <c r="A198" s="285" t="s">
        <v>738</v>
      </c>
      <c r="B198" s="286"/>
      <c r="C198" s="286"/>
      <c r="D198" s="286"/>
      <c r="E198" s="286"/>
      <c r="F198" s="286"/>
      <c r="G198" s="286"/>
      <c r="H198" s="286"/>
      <c r="I198" s="286"/>
      <c r="J198" s="286"/>
      <c r="K198" s="286"/>
      <c r="L198" s="286"/>
      <c r="M198" s="286"/>
      <c r="N198" s="286"/>
      <c r="O198" s="286"/>
      <c r="P198" s="286"/>
      <c r="Q198" s="286"/>
      <c r="R198" s="286"/>
      <c r="S198" s="286"/>
      <c r="T198" s="286"/>
      <c r="U198" s="286"/>
      <c r="V198" s="286"/>
      <c r="W198" s="286"/>
      <c r="X198" s="286"/>
      <c r="Y198" s="286"/>
      <c r="Z198" s="286"/>
      <c r="AA198" s="286"/>
      <c r="AB198" s="286"/>
      <c r="AC198" s="286"/>
      <c r="AD198" s="286"/>
      <c r="AE198" s="286"/>
      <c r="AF198" s="286"/>
      <c r="AG198" s="286"/>
      <c r="AH198" s="286"/>
      <c r="AI198" s="286"/>
      <c r="AJ198" s="286"/>
      <c r="AK198" s="286"/>
      <c r="AL198" s="286"/>
      <c r="AM198" s="286"/>
      <c r="AN198" s="286"/>
      <c r="AO198" s="286"/>
      <c r="AP198" s="286"/>
      <c r="AQ198" s="286"/>
      <c r="AR198" s="286"/>
      <c r="AS198" s="286"/>
      <c r="AT198" s="286"/>
      <c r="AU198" s="286"/>
      <c r="AV198" s="286"/>
      <c r="AW198" s="286"/>
      <c r="AX198" s="286"/>
      <c r="AY198" s="286"/>
      <c r="AZ198" s="286"/>
      <c r="BA198" s="286"/>
      <c r="BB198" s="286"/>
      <c r="BC198" s="286"/>
      <c r="BD198" s="286"/>
      <c r="BE198" s="286"/>
      <c r="BF198" s="286"/>
      <c r="BG198" s="286"/>
      <c r="BH198" s="286"/>
      <c r="BI198" s="286"/>
      <c r="BJ198" s="286"/>
      <c r="BK198" s="286"/>
      <c r="BL198" s="286"/>
    </row>
    <row r="199" spans="1:64" s="114" customFormat="1" ht="16.5" x14ac:dyDescent="0.25">
      <c r="A199" s="285" t="s">
        <v>739</v>
      </c>
      <c r="B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6"/>
      <c r="N199" s="286"/>
      <c r="O199" s="286"/>
      <c r="P199" s="286"/>
      <c r="Q199" s="286"/>
      <c r="R199" s="286"/>
      <c r="S199" s="286"/>
      <c r="T199" s="286"/>
      <c r="U199" s="286"/>
      <c r="V199" s="286"/>
      <c r="W199" s="286"/>
      <c r="X199" s="286"/>
      <c r="Y199" s="286"/>
      <c r="Z199" s="286"/>
      <c r="AA199" s="286"/>
      <c r="AB199" s="286"/>
      <c r="AC199" s="286"/>
      <c r="AD199" s="286"/>
      <c r="AE199" s="286"/>
      <c r="AF199" s="286"/>
      <c r="AG199" s="286"/>
      <c r="AH199" s="286"/>
      <c r="AI199" s="286"/>
      <c r="AJ199" s="286"/>
      <c r="AK199" s="286"/>
      <c r="AL199" s="286"/>
      <c r="AM199" s="286"/>
      <c r="AN199" s="286"/>
      <c r="AO199" s="286"/>
      <c r="AP199" s="286"/>
      <c r="AQ199" s="286"/>
      <c r="AR199" s="286"/>
      <c r="AS199" s="286"/>
      <c r="AT199" s="286"/>
      <c r="AU199" s="286"/>
      <c r="AV199" s="286"/>
      <c r="AW199" s="286"/>
      <c r="AX199" s="286"/>
      <c r="AY199" s="286"/>
      <c r="AZ199" s="286"/>
      <c r="BA199" s="286"/>
      <c r="BB199" s="286"/>
      <c r="BC199" s="286"/>
      <c r="BD199" s="286"/>
      <c r="BE199" s="286"/>
      <c r="BF199" s="286"/>
      <c r="BG199" s="286"/>
      <c r="BH199" s="286"/>
      <c r="BI199" s="286"/>
      <c r="BJ199" s="286"/>
      <c r="BK199" s="286"/>
      <c r="BL199" s="286"/>
    </row>
    <row r="200" spans="1:64" s="114" customFormat="1" ht="16.5" x14ac:dyDescent="0.25">
      <c r="A200" s="285" t="s">
        <v>740</v>
      </c>
      <c r="B200" s="286"/>
      <c r="C200" s="286"/>
      <c r="D200" s="286"/>
      <c r="E200" s="286"/>
      <c r="F200" s="286"/>
      <c r="G200" s="286"/>
      <c r="H200" s="286"/>
      <c r="I200" s="286"/>
      <c r="J200" s="286"/>
      <c r="K200" s="286"/>
      <c r="L200" s="286"/>
      <c r="M200" s="286"/>
      <c r="N200" s="286"/>
      <c r="O200" s="286"/>
      <c r="P200" s="286"/>
      <c r="Q200" s="286"/>
      <c r="R200" s="286"/>
      <c r="S200" s="286"/>
      <c r="T200" s="286"/>
      <c r="U200" s="286"/>
      <c r="V200" s="286"/>
      <c r="W200" s="286"/>
      <c r="X200" s="286"/>
      <c r="Y200" s="286"/>
      <c r="Z200" s="286"/>
      <c r="AA200" s="286"/>
      <c r="AB200" s="286"/>
      <c r="AC200" s="286"/>
      <c r="AD200" s="286"/>
      <c r="AE200" s="286"/>
      <c r="AF200" s="286"/>
      <c r="AG200" s="286"/>
      <c r="AH200" s="286"/>
      <c r="AI200" s="286"/>
      <c r="AJ200" s="286"/>
      <c r="AK200" s="286"/>
      <c r="AL200" s="286"/>
      <c r="AM200" s="286"/>
      <c r="AN200" s="286"/>
      <c r="AO200" s="286"/>
      <c r="AP200" s="286"/>
      <c r="AQ200" s="286"/>
      <c r="AR200" s="286"/>
      <c r="AS200" s="286"/>
      <c r="AT200" s="286"/>
      <c r="AU200" s="286"/>
      <c r="AV200" s="286"/>
      <c r="AW200" s="286"/>
      <c r="AX200" s="286"/>
      <c r="AY200" s="286"/>
      <c r="AZ200" s="286"/>
      <c r="BA200" s="286"/>
      <c r="BB200" s="286"/>
      <c r="BC200" s="286"/>
      <c r="BD200" s="286"/>
      <c r="BE200" s="286"/>
      <c r="BF200" s="286"/>
      <c r="BG200" s="286"/>
      <c r="BH200" s="286"/>
      <c r="BI200" s="286"/>
      <c r="BJ200" s="286"/>
      <c r="BK200" s="286"/>
      <c r="BL200" s="286"/>
    </row>
    <row r="201" spans="1:64" ht="18.75" x14ac:dyDescent="0.25">
      <c r="A201" s="19"/>
    </row>
    <row r="202" spans="1:64" x14ac:dyDescent="0.25">
      <c r="A202" s="309" t="s">
        <v>637</v>
      </c>
      <c r="B202" s="80" t="s">
        <v>638</v>
      </c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BC202" s="29"/>
      <c r="BD202" s="29"/>
      <c r="BE202" s="29"/>
      <c r="BF202" s="29"/>
      <c r="BG202" s="29"/>
      <c r="BH202" s="29"/>
      <c r="BI202" s="29"/>
    </row>
    <row r="203" spans="1:64" ht="15.75" customHeight="1" x14ac:dyDescent="0.25">
      <c r="A203" s="310"/>
      <c r="B203" s="308" t="s">
        <v>639</v>
      </c>
      <c r="C203" s="308"/>
      <c r="D203" s="308" t="s">
        <v>640</v>
      </c>
      <c r="E203" s="308"/>
      <c r="F203" s="308" t="s">
        <v>641</v>
      </c>
      <c r="G203" s="308"/>
      <c r="H203" s="308" t="s">
        <v>642</v>
      </c>
      <c r="I203" s="308"/>
      <c r="J203" s="308" t="s">
        <v>651</v>
      </c>
      <c r="K203" s="308"/>
      <c r="L203" s="308" t="s">
        <v>652</v>
      </c>
      <c r="M203" s="308"/>
      <c r="N203" s="308" t="s">
        <v>653</v>
      </c>
      <c r="O203" s="308"/>
      <c r="P203" s="308" t="s">
        <v>654</v>
      </c>
      <c r="Q203" s="308"/>
      <c r="R203" s="308" t="s">
        <v>655</v>
      </c>
      <c r="S203" s="308"/>
      <c r="T203" s="308" t="s">
        <v>656</v>
      </c>
      <c r="U203" s="308"/>
      <c r="V203" s="308" t="s">
        <v>657</v>
      </c>
      <c r="W203" s="308"/>
      <c r="X203" s="308" t="s">
        <v>658</v>
      </c>
      <c r="Y203" s="308"/>
      <c r="Z203" s="308" t="s">
        <v>659</v>
      </c>
      <c r="AA203" s="308"/>
      <c r="AB203" s="308" t="s">
        <v>660</v>
      </c>
      <c r="AC203" s="308"/>
      <c r="AD203" s="308" t="s">
        <v>661</v>
      </c>
      <c r="AE203" s="308"/>
      <c r="AF203" s="308" t="s">
        <v>662</v>
      </c>
      <c r="AG203" s="308"/>
      <c r="AH203" s="308" t="s">
        <v>663</v>
      </c>
      <c r="AI203" s="308"/>
      <c r="AJ203" s="308" t="s">
        <v>664</v>
      </c>
      <c r="AK203" s="308"/>
      <c r="AL203" s="308" t="s">
        <v>665</v>
      </c>
      <c r="AM203" s="308"/>
      <c r="AN203" s="308" t="s">
        <v>666</v>
      </c>
      <c r="AO203" s="308"/>
      <c r="AP203" s="308" t="s">
        <v>667</v>
      </c>
      <c r="AQ203" s="308"/>
      <c r="AR203" s="308" t="s">
        <v>668</v>
      </c>
      <c r="AS203" s="308"/>
      <c r="AT203" s="308" t="s">
        <v>669</v>
      </c>
      <c r="AU203" s="308"/>
      <c r="AV203" s="308" t="s">
        <v>670</v>
      </c>
      <c r="AW203" s="308"/>
      <c r="AX203" s="308" t="s">
        <v>671</v>
      </c>
      <c r="AY203" s="308"/>
      <c r="AZ203" s="308" t="s">
        <v>672</v>
      </c>
      <c r="BA203" s="308"/>
      <c r="BB203" s="308" t="s">
        <v>673</v>
      </c>
      <c r="BC203" s="308"/>
      <c r="BD203" s="308" t="s">
        <v>674</v>
      </c>
      <c r="BE203" s="308"/>
      <c r="BF203" s="308" t="s">
        <v>675</v>
      </c>
      <c r="BG203" s="308"/>
      <c r="BH203" s="308" t="s">
        <v>676</v>
      </c>
      <c r="BI203" s="308"/>
    </row>
    <row r="204" spans="1:64" ht="28.5" x14ac:dyDescent="0.25">
      <c r="A204" s="311"/>
      <c r="B204" s="30" t="s">
        <v>650</v>
      </c>
      <c r="C204" s="30" t="s">
        <v>644</v>
      </c>
      <c r="D204" s="30" t="s">
        <v>650</v>
      </c>
      <c r="E204" s="30" t="s">
        <v>644</v>
      </c>
      <c r="F204" s="30" t="s">
        <v>650</v>
      </c>
      <c r="G204" s="30" t="s">
        <v>644</v>
      </c>
      <c r="H204" s="30" t="s">
        <v>650</v>
      </c>
      <c r="I204" s="30" t="s">
        <v>644</v>
      </c>
      <c r="J204" s="30" t="s">
        <v>650</v>
      </c>
      <c r="K204" s="30" t="s">
        <v>644</v>
      </c>
      <c r="L204" s="30" t="s">
        <v>650</v>
      </c>
      <c r="M204" s="30" t="s">
        <v>644</v>
      </c>
      <c r="N204" s="30" t="s">
        <v>650</v>
      </c>
      <c r="O204" s="30" t="s">
        <v>644</v>
      </c>
      <c r="P204" s="30" t="s">
        <v>650</v>
      </c>
      <c r="Q204" s="30" t="s">
        <v>644</v>
      </c>
      <c r="R204" s="30" t="s">
        <v>650</v>
      </c>
      <c r="S204" s="30" t="s">
        <v>644</v>
      </c>
      <c r="T204" s="30" t="s">
        <v>650</v>
      </c>
      <c r="U204" s="30" t="s">
        <v>644</v>
      </c>
      <c r="V204" s="30" t="s">
        <v>650</v>
      </c>
      <c r="W204" s="30" t="s">
        <v>644</v>
      </c>
      <c r="X204" s="30" t="s">
        <v>650</v>
      </c>
      <c r="Y204" s="30" t="s">
        <v>644</v>
      </c>
      <c r="Z204" s="30" t="s">
        <v>650</v>
      </c>
      <c r="AA204" s="30" t="s">
        <v>644</v>
      </c>
      <c r="AB204" s="30" t="s">
        <v>650</v>
      </c>
      <c r="AC204" s="30" t="s">
        <v>644</v>
      </c>
      <c r="AD204" s="30" t="s">
        <v>650</v>
      </c>
      <c r="AE204" s="30" t="s">
        <v>644</v>
      </c>
      <c r="AF204" s="30" t="s">
        <v>650</v>
      </c>
      <c r="AG204" s="30" t="s">
        <v>644</v>
      </c>
      <c r="AH204" s="30" t="s">
        <v>650</v>
      </c>
      <c r="AI204" s="30" t="s">
        <v>644</v>
      </c>
      <c r="AJ204" s="30" t="s">
        <v>650</v>
      </c>
      <c r="AK204" s="30" t="s">
        <v>644</v>
      </c>
      <c r="AL204" s="30" t="s">
        <v>650</v>
      </c>
      <c r="AM204" s="30" t="s">
        <v>644</v>
      </c>
      <c r="AN204" s="30" t="s">
        <v>650</v>
      </c>
      <c r="AO204" s="30" t="s">
        <v>644</v>
      </c>
      <c r="AP204" s="30" t="s">
        <v>650</v>
      </c>
      <c r="AQ204" s="30" t="s">
        <v>644</v>
      </c>
      <c r="AR204" s="30" t="s">
        <v>650</v>
      </c>
      <c r="AS204" s="30" t="s">
        <v>644</v>
      </c>
      <c r="AT204" s="30" t="s">
        <v>650</v>
      </c>
      <c r="AU204" s="30" t="s">
        <v>644</v>
      </c>
      <c r="AV204" s="30" t="s">
        <v>650</v>
      </c>
      <c r="AW204" s="30" t="s">
        <v>644</v>
      </c>
      <c r="AX204" s="30" t="s">
        <v>650</v>
      </c>
      <c r="AY204" s="30" t="s">
        <v>644</v>
      </c>
      <c r="AZ204" s="30" t="s">
        <v>650</v>
      </c>
      <c r="BA204" s="30" t="s">
        <v>644</v>
      </c>
      <c r="BB204" s="30" t="s">
        <v>650</v>
      </c>
      <c r="BC204" s="30" t="s">
        <v>644</v>
      </c>
      <c r="BD204" s="30" t="s">
        <v>650</v>
      </c>
      <c r="BE204" s="30" t="s">
        <v>644</v>
      </c>
      <c r="BF204" s="30" t="s">
        <v>650</v>
      </c>
      <c r="BG204" s="30" t="s">
        <v>644</v>
      </c>
      <c r="BH204" s="30" t="s">
        <v>650</v>
      </c>
      <c r="BI204" s="30" t="s">
        <v>644</v>
      </c>
    </row>
    <row r="205" spans="1:64" x14ac:dyDescent="0.25">
      <c r="A205" s="26">
        <v>1</v>
      </c>
      <c r="B205" s="81">
        <v>0.32291666666666669</v>
      </c>
      <c r="C205" s="81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6"/>
      <c r="AN205" s="26"/>
      <c r="AO205" s="26"/>
      <c r="AP205" s="26"/>
      <c r="AQ205" s="26"/>
      <c r="AR205" s="26"/>
      <c r="AS205" s="26"/>
      <c r="AT205" s="26"/>
      <c r="AU205" s="26"/>
      <c r="AV205" s="26"/>
      <c r="AW205" s="26"/>
      <c r="AX205" s="26"/>
      <c r="AY205" s="26"/>
      <c r="AZ205" s="26"/>
      <c r="BA205" s="26"/>
      <c r="BB205" s="26"/>
      <c r="BC205" s="26"/>
      <c r="BD205" s="26"/>
      <c r="BE205" s="26"/>
      <c r="BF205" s="26"/>
      <c r="BG205" s="26"/>
      <c r="BH205" s="26"/>
      <c r="BI205" s="26"/>
    </row>
    <row r="206" spans="1:64" x14ac:dyDescent="0.25">
      <c r="A206" s="23">
        <v>2</v>
      </c>
      <c r="B206" s="24">
        <v>0.36458333333333331</v>
      </c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3"/>
      <c r="AV206" s="23"/>
      <c r="AW206" s="23"/>
      <c r="AX206" s="23"/>
      <c r="AY206" s="23"/>
      <c r="AZ206" s="23"/>
      <c r="BA206" s="23"/>
      <c r="BB206" s="23"/>
      <c r="BC206" s="23"/>
      <c r="BD206" s="23"/>
      <c r="BE206" s="23"/>
      <c r="BF206" s="23"/>
      <c r="BG206" s="23"/>
      <c r="BH206" s="23"/>
      <c r="BI206" s="23"/>
    </row>
    <row r="207" spans="1:64" x14ac:dyDescent="0.25">
      <c r="A207" s="23">
        <v>3</v>
      </c>
      <c r="B207" s="24">
        <v>0.40625</v>
      </c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3"/>
      <c r="AV207" s="23"/>
      <c r="AW207" s="23"/>
      <c r="AX207" s="23"/>
      <c r="AY207" s="23"/>
      <c r="AZ207" s="23"/>
      <c r="BA207" s="23"/>
      <c r="BB207" s="23"/>
      <c r="BC207" s="23"/>
      <c r="BD207" s="23"/>
      <c r="BE207" s="23"/>
      <c r="BF207" s="23"/>
      <c r="BG207" s="23"/>
      <c r="BH207" s="23"/>
      <c r="BI207" s="23"/>
    </row>
    <row r="208" spans="1:64" x14ac:dyDescent="0.25">
      <c r="A208" s="23" t="s">
        <v>645</v>
      </c>
      <c r="B208" s="24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3"/>
      <c r="AV208" s="23"/>
      <c r="AW208" s="23"/>
      <c r="AX208" s="23"/>
      <c r="AY208" s="23"/>
      <c r="AZ208" s="23"/>
      <c r="BA208" s="23"/>
      <c r="BB208" s="23"/>
      <c r="BC208" s="23"/>
      <c r="BD208" s="23"/>
      <c r="BE208" s="23"/>
      <c r="BF208" s="23"/>
      <c r="BG208" s="23"/>
      <c r="BH208" s="23"/>
      <c r="BI208" s="23"/>
    </row>
    <row r="209" spans="1:64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</row>
    <row r="210" spans="1:64" x14ac:dyDescent="0.2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</row>
    <row r="211" spans="1:64" s="114" customFormat="1" ht="16.5" x14ac:dyDescent="0.25">
      <c r="A211" s="285" t="s">
        <v>725</v>
      </c>
      <c r="B211" s="286"/>
      <c r="C211" s="286"/>
      <c r="D211" s="286"/>
      <c r="E211" s="286"/>
      <c r="F211" s="286"/>
      <c r="G211" s="286"/>
      <c r="H211" s="286"/>
      <c r="I211" s="286"/>
      <c r="J211" s="286"/>
      <c r="K211" s="286"/>
      <c r="L211" s="286"/>
      <c r="M211" s="286"/>
      <c r="N211" s="286"/>
      <c r="O211" s="286"/>
      <c r="P211" s="286"/>
      <c r="Q211" s="286"/>
      <c r="R211" s="286"/>
      <c r="S211" s="286"/>
      <c r="T211" s="286"/>
      <c r="U211" s="286"/>
      <c r="V211" s="286"/>
      <c r="W211" s="286"/>
      <c r="X211" s="286"/>
      <c r="Y211" s="286"/>
      <c r="Z211" s="286"/>
      <c r="AA211" s="286"/>
      <c r="AB211" s="286"/>
      <c r="AC211" s="286"/>
      <c r="AD211" s="286"/>
      <c r="AE211" s="286"/>
      <c r="AF211" s="286"/>
      <c r="AG211" s="286"/>
      <c r="AH211" s="286"/>
      <c r="AI211" s="286"/>
      <c r="AJ211" s="286"/>
      <c r="AK211" s="286"/>
      <c r="AL211" s="286"/>
      <c r="AM211" s="286"/>
      <c r="AN211" s="286"/>
      <c r="AO211" s="286"/>
      <c r="AP211" s="286"/>
      <c r="AQ211" s="286"/>
      <c r="AR211" s="286"/>
      <c r="AS211" s="286"/>
      <c r="AT211" s="286"/>
      <c r="AU211" s="286"/>
      <c r="AV211" s="286"/>
      <c r="AW211" s="286"/>
      <c r="AX211" s="286"/>
      <c r="AY211" s="286"/>
      <c r="AZ211" s="286"/>
      <c r="BA211" s="286"/>
      <c r="BB211" s="286"/>
      <c r="BC211" s="286"/>
      <c r="BD211" s="286"/>
      <c r="BE211" s="286"/>
      <c r="BF211" s="286"/>
      <c r="BG211" s="286"/>
      <c r="BH211" s="286"/>
      <c r="BI211" s="286"/>
      <c r="BJ211" s="286"/>
      <c r="BK211" s="286"/>
      <c r="BL211" s="286"/>
    </row>
    <row r="212" spans="1:64" s="114" customFormat="1" ht="16.5" x14ac:dyDescent="0.25">
      <c r="A212" s="287" t="s">
        <v>741</v>
      </c>
      <c r="B212" s="288"/>
      <c r="C212" s="288"/>
      <c r="D212" s="288"/>
      <c r="E212" s="288"/>
      <c r="F212" s="288"/>
      <c r="G212" s="288"/>
      <c r="H212" s="288"/>
      <c r="I212" s="288"/>
      <c r="J212" s="288"/>
      <c r="K212" s="288"/>
      <c r="L212" s="288"/>
      <c r="M212" s="288"/>
      <c r="N212" s="288"/>
      <c r="O212" s="288"/>
      <c r="P212" s="288"/>
      <c r="Q212" s="288"/>
      <c r="R212" s="288"/>
      <c r="S212" s="288"/>
      <c r="T212" s="288"/>
      <c r="U212" s="288"/>
      <c r="V212" s="286"/>
      <c r="W212" s="286"/>
      <c r="X212" s="286"/>
      <c r="Y212" s="286"/>
      <c r="Z212" s="286"/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  <c r="AK212" s="286"/>
      <c r="AL212" s="286"/>
      <c r="AM212" s="286"/>
      <c r="AN212" s="286"/>
      <c r="AO212" s="286"/>
      <c r="AP212" s="286"/>
      <c r="AQ212" s="286"/>
      <c r="AR212" s="286"/>
      <c r="AS212" s="286"/>
      <c r="AT212" s="286"/>
      <c r="AU212" s="286"/>
      <c r="AV212" s="286"/>
      <c r="AW212" s="286"/>
      <c r="AX212" s="286"/>
      <c r="AY212" s="286"/>
      <c r="AZ212" s="286"/>
      <c r="BA212" s="286"/>
      <c r="BB212" s="286"/>
      <c r="BC212" s="286"/>
      <c r="BD212" s="286"/>
      <c r="BE212" s="286"/>
      <c r="BF212" s="286"/>
      <c r="BG212" s="286"/>
      <c r="BH212" s="286"/>
      <c r="BI212" s="286"/>
      <c r="BJ212" s="286"/>
      <c r="BK212" s="286"/>
      <c r="BL212" s="286"/>
    </row>
    <row r="213" spans="1:64" s="114" customFormat="1" ht="16.5" x14ac:dyDescent="0.25">
      <c r="A213" s="285" t="s">
        <v>677</v>
      </c>
      <c r="B213" s="286"/>
      <c r="C213" s="286"/>
      <c r="D213" s="286" t="s">
        <v>69</v>
      </c>
      <c r="E213" s="286"/>
      <c r="F213" s="286"/>
      <c r="G213" s="286"/>
      <c r="H213" s="286"/>
      <c r="I213" s="286"/>
      <c r="J213" s="286"/>
      <c r="K213" s="286"/>
      <c r="L213" s="286"/>
      <c r="M213" s="286"/>
      <c r="N213" s="286"/>
      <c r="O213" s="286"/>
      <c r="P213" s="286"/>
      <c r="Q213" s="286"/>
      <c r="R213" s="286"/>
      <c r="S213" s="286"/>
      <c r="T213" s="286"/>
      <c r="U213" s="286"/>
      <c r="V213" s="286"/>
      <c r="W213" s="286"/>
      <c r="X213" s="286"/>
      <c r="Y213" s="286"/>
      <c r="Z213" s="286"/>
      <c r="AA213" s="286"/>
      <c r="AB213" s="286"/>
      <c r="AC213" s="286"/>
      <c r="AD213" s="286"/>
      <c r="AE213" s="286"/>
      <c r="AF213" s="286"/>
      <c r="AG213" s="286"/>
      <c r="AH213" s="286"/>
      <c r="AI213" s="286"/>
      <c r="AJ213" s="286"/>
      <c r="AK213" s="286"/>
      <c r="AL213" s="286"/>
      <c r="AM213" s="286"/>
      <c r="AN213" s="286"/>
      <c r="AO213" s="286"/>
      <c r="AP213" s="286"/>
      <c r="AQ213" s="286"/>
      <c r="AR213" s="286"/>
      <c r="AS213" s="286"/>
      <c r="AT213" s="286"/>
      <c r="AU213" s="286"/>
      <c r="AV213" s="286"/>
      <c r="AW213" s="286"/>
      <c r="AX213" s="286"/>
      <c r="AY213" s="286"/>
      <c r="AZ213" s="286"/>
      <c r="BA213" s="286"/>
      <c r="BB213" s="286"/>
      <c r="BC213" s="286"/>
      <c r="BD213" s="286"/>
      <c r="BE213" s="286"/>
      <c r="BF213" s="286"/>
      <c r="BG213" s="286"/>
      <c r="BH213" s="286"/>
      <c r="BI213" s="286"/>
      <c r="BJ213" s="286"/>
      <c r="BK213" s="286"/>
      <c r="BL213" s="286"/>
    </row>
    <row r="214" spans="1:64" s="114" customFormat="1" ht="16.5" x14ac:dyDescent="0.25">
      <c r="A214" s="285" t="s">
        <v>742</v>
      </c>
      <c r="B214" s="286"/>
      <c r="C214" s="286"/>
      <c r="D214" s="286"/>
      <c r="E214" s="286"/>
      <c r="F214" s="286"/>
      <c r="G214" s="286"/>
      <c r="H214" s="286"/>
      <c r="I214" s="286"/>
      <c r="J214" s="286"/>
      <c r="K214" s="286"/>
      <c r="L214" s="286"/>
      <c r="M214" s="286"/>
      <c r="N214" s="286"/>
      <c r="O214" s="286"/>
      <c r="P214" s="286"/>
      <c r="Q214" s="286"/>
      <c r="R214" s="286"/>
      <c r="S214" s="286"/>
      <c r="T214" s="286"/>
      <c r="U214" s="286"/>
      <c r="V214" s="286"/>
      <c r="W214" s="286"/>
      <c r="X214" s="286"/>
      <c r="Y214" s="286"/>
      <c r="Z214" s="286"/>
      <c r="AA214" s="286"/>
      <c r="AB214" s="286"/>
      <c r="AC214" s="286"/>
      <c r="AD214" s="286"/>
      <c r="AE214" s="286"/>
      <c r="AF214" s="286"/>
      <c r="AG214" s="286"/>
      <c r="AH214" s="286"/>
      <c r="AI214" s="286"/>
      <c r="AJ214" s="286"/>
      <c r="AK214" s="286"/>
      <c r="AL214" s="286"/>
      <c r="AM214" s="286"/>
      <c r="AN214" s="286"/>
      <c r="AO214" s="286"/>
      <c r="AP214" s="286"/>
      <c r="AQ214" s="286"/>
      <c r="AR214" s="286"/>
      <c r="AS214" s="286"/>
      <c r="AT214" s="286"/>
      <c r="AU214" s="286"/>
      <c r="AV214" s="286"/>
      <c r="AW214" s="286"/>
      <c r="AX214" s="286"/>
      <c r="AY214" s="286"/>
      <c r="AZ214" s="286"/>
      <c r="BA214" s="286"/>
      <c r="BB214" s="286"/>
      <c r="BC214" s="286"/>
      <c r="BD214" s="286"/>
      <c r="BE214" s="286"/>
      <c r="BF214" s="286"/>
      <c r="BG214" s="286"/>
      <c r="BH214" s="286"/>
      <c r="BI214" s="286"/>
      <c r="BJ214" s="286"/>
      <c r="BK214" s="286"/>
      <c r="BL214" s="286"/>
    </row>
    <row r="215" spans="1:64" s="114" customFormat="1" ht="16.5" x14ac:dyDescent="0.25">
      <c r="A215" s="285" t="s">
        <v>743</v>
      </c>
      <c r="B215" s="286"/>
      <c r="C215" s="286"/>
      <c r="D215" s="286"/>
      <c r="E215" s="286"/>
      <c r="F215" s="286"/>
      <c r="G215" s="286"/>
      <c r="H215" s="286"/>
      <c r="I215" s="286"/>
      <c r="J215" s="286"/>
      <c r="K215" s="286"/>
      <c r="L215" s="286"/>
      <c r="M215" s="286"/>
      <c r="N215" s="286"/>
      <c r="O215" s="286"/>
      <c r="P215" s="286"/>
      <c r="Q215" s="286"/>
      <c r="R215" s="286"/>
      <c r="S215" s="286"/>
      <c r="T215" s="286"/>
      <c r="U215" s="286"/>
      <c r="V215" s="286"/>
      <c r="W215" s="286"/>
      <c r="X215" s="286"/>
      <c r="Y215" s="286"/>
      <c r="Z215" s="286"/>
      <c r="AA215" s="286"/>
      <c r="AB215" s="286"/>
      <c r="AC215" s="286"/>
      <c r="AD215" s="286"/>
      <c r="AE215" s="286"/>
      <c r="AF215" s="286"/>
      <c r="AG215" s="286"/>
      <c r="AH215" s="286"/>
      <c r="AI215" s="286"/>
      <c r="AJ215" s="286"/>
      <c r="AK215" s="286"/>
      <c r="AL215" s="286"/>
      <c r="AM215" s="286"/>
      <c r="AN215" s="286"/>
      <c r="AO215" s="286"/>
      <c r="AP215" s="286"/>
      <c r="AQ215" s="286"/>
      <c r="AR215" s="286"/>
      <c r="AS215" s="286"/>
      <c r="AT215" s="286"/>
      <c r="AU215" s="286"/>
      <c r="AV215" s="286"/>
      <c r="AW215" s="286"/>
      <c r="AX215" s="286"/>
      <c r="AY215" s="286"/>
      <c r="AZ215" s="286"/>
      <c r="BA215" s="286"/>
      <c r="BB215" s="286"/>
      <c r="BC215" s="286"/>
      <c r="BD215" s="286"/>
      <c r="BE215" s="286"/>
      <c r="BF215" s="286"/>
      <c r="BG215" s="286"/>
      <c r="BH215" s="286"/>
      <c r="BI215" s="286"/>
      <c r="BJ215" s="286"/>
      <c r="BK215" s="286"/>
      <c r="BL215" s="286"/>
    </row>
    <row r="216" spans="1:64" s="114" customFormat="1" ht="16.5" x14ac:dyDescent="0.25">
      <c r="A216" s="285" t="s">
        <v>728</v>
      </c>
      <c r="B216" s="286"/>
      <c r="C216" s="286"/>
      <c r="D216" s="286"/>
      <c r="E216" s="286"/>
      <c r="F216" s="286"/>
      <c r="G216" s="286"/>
      <c r="H216" s="286"/>
      <c r="I216" s="286"/>
      <c r="J216" s="286"/>
      <c r="K216" s="286"/>
      <c r="L216" s="286"/>
      <c r="M216" s="286"/>
      <c r="N216" s="286"/>
      <c r="O216" s="286"/>
      <c r="P216" s="286"/>
      <c r="Q216" s="286"/>
      <c r="R216" s="286"/>
      <c r="S216" s="286"/>
      <c r="T216" s="286"/>
      <c r="U216" s="286"/>
      <c r="V216" s="286"/>
      <c r="W216" s="286"/>
      <c r="X216" s="286"/>
      <c r="Y216" s="286"/>
      <c r="Z216" s="286"/>
      <c r="AA216" s="286"/>
      <c r="AB216" s="286"/>
      <c r="AC216" s="286"/>
      <c r="AD216" s="286"/>
      <c r="AE216" s="286"/>
      <c r="AF216" s="286"/>
      <c r="AG216" s="286"/>
      <c r="AH216" s="286"/>
      <c r="AI216" s="286"/>
      <c r="AJ216" s="286"/>
      <c r="AK216" s="286"/>
      <c r="AL216" s="286"/>
      <c r="AM216" s="286"/>
      <c r="AN216" s="286"/>
      <c r="AO216" s="286"/>
      <c r="AP216" s="286"/>
      <c r="AQ216" s="286"/>
      <c r="AR216" s="286"/>
      <c r="AS216" s="286"/>
      <c r="AT216" s="286"/>
      <c r="AU216" s="286"/>
      <c r="AV216" s="286"/>
      <c r="AW216" s="286"/>
      <c r="AX216" s="286"/>
      <c r="AY216" s="286"/>
      <c r="AZ216" s="286"/>
      <c r="BA216" s="286"/>
      <c r="BB216" s="286"/>
      <c r="BC216" s="286"/>
      <c r="BD216" s="286"/>
      <c r="BE216" s="286"/>
      <c r="BF216" s="286"/>
      <c r="BG216" s="286"/>
      <c r="BH216" s="286"/>
      <c r="BI216" s="286"/>
      <c r="BJ216" s="286"/>
      <c r="BK216" s="286"/>
      <c r="BL216" s="286"/>
    </row>
    <row r="217" spans="1:64" ht="18.75" x14ac:dyDescent="0.25">
      <c r="A217" s="19"/>
    </row>
    <row r="218" spans="1:64" x14ac:dyDescent="0.25">
      <c r="A218" s="309" t="s">
        <v>637</v>
      </c>
      <c r="B218" s="80" t="s">
        <v>638</v>
      </c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  <c r="AR218" s="29"/>
      <c r="AS218" s="29"/>
      <c r="AT218" s="29"/>
      <c r="AU218" s="29"/>
      <c r="AV218" s="29"/>
      <c r="AW218" s="29"/>
      <c r="AX218" s="29"/>
      <c r="AY218" s="29"/>
      <c r="AZ218" s="29"/>
      <c r="BA218" s="29"/>
      <c r="BB218" s="29"/>
      <c r="BC218" s="29"/>
      <c r="BD218" s="29"/>
      <c r="BE218" s="29"/>
      <c r="BF218" s="29"/>
      <c r="BG218" s="29"/>
      <c r="BH218" s="29"/>
      <c r="BI218" s="29"/>
    </row>
    <row r="219" spans="1:64" ht="15.75" customHeight="1" x14ac:dyDescent="0.25">
      <c r="A219" s="310"/>
      <c r="B219" s="308" t="s">
        <v>639</v>
      </c>
      <c r="C219" s="308"/>
      <c r="D219" s="308" t="s">
        <v>640</v>
      </c>
      <c r="E219" s="308"/>
      <c r="F219" s="308" t="s">
        <v>641</v>
      </c>
      <c r="G219" s="308"/>
      <c r="H219" s="308" t="s">
        <v>642</v>
      </c>
      <c r="I219" s="308"/>
      <c r="J219" s="308" t="s">
        <v>651</v>
      </c>
      <c r="K219" s="308"/>
      <c r="L219" s="308" t="s">
        <v>652</v>
      </c>
      <c r="M219" s="308"/>
      <c r="N219" s="308" t="s">
        <v>653</v>
      </c>
      <c r="O219" s="308"/>
      <c r="P219" s="308" t="s">
        <v>654</v>
      </c>
      <c r="Q219" s="308"/>
      <c r="R219" s="308" t="s">
        <v>655</v>
      </c>
      <c r="S219" s="308"/>
      <c r="T219" s="308" t="s">
        <v>656</v>
      </c>
      <c r="U219" s="308"/>
      <c r="V219" s="308" t="s">
        <v>657</v>
      </c>
      <c r="W219" s="308"/>
      <c r="X219" s="308" t="s">
        <v>658</v>
      </c>
      <c r="Y219" s="308"/>
      <c r="Z219" s="308" t="s">
        <v>659</v>
      </c>
      <c r="AA219" s="308"/>
      <c r="AB219" s="308" t="s">
        <v>660</v>
      </c>
      <c r="AC219" s="308"/>
      <c r="AD219" s="308" t="s">
        <v>661</v>
      </c>
      <c r="AE219" s="308"/>
      <c r="AF219" s="308" t="s">
        <v>662</v>
      </c>
      <c r="AG219" s="308"/>
      <c r="AH219" s="308" t="s">
        <v>663</v>
      </c>
      <c r="AI219" s="308"/>
      <c r="AJ219" s="308" t="s">
        <v>664</v>
      </c>
      <c r="AK219" s="308"/>
      <c r="AL219" s="308" t="s">
        <v>665</v>
      </c>
      <c r="AM219" s="308"/>
      <c r="AN219" s="308" t="s">
        <v>666</v>
      </c>
      <c r="AO219" s="308"/>
      <c r="AP219" s="308" t="s">
        <v>667</v>
      </c>
      <c r="AQ219" s="308"/>
      <c r="AR219" s="308" t="s">
        <v>668</v>
      </c>
      <c r="AS219" s="308"/>
      <c r="AT219" s="308" t="s">
        <v>669</v>
      </c>
      <c r="AU219" s="308"/>
      <c r="AV219" s="308" t="s">
        <v>670</v>
      </c>
      <c r="AW219" s="308"/>
      <c r="AX219" s="308" t="s">
        <v>671</v>
      </c>
      <c r="AY219" s="308"/>
      <c r="AZ219" s="308" t="s">
        <v>672</v>
      </c>
      <c r="BA219" s="308"/>
      <c r="BB219" s="308" t="s">
        <v>673</v>
      </c>
      <c r="BC219" s="308"/>
      <c r="BD219" s="308" t="s">
        <v>674</v>
      </c>
      <c r="BE219" s="308"/>
      <c r="BF219" s="308" t="s">
        <v>675</v>
      </c>
      <c r="BG219" s="308"/>
      <c r="BH219" s="308" t="s">
        <v>676</v>
      </c>
      <c r="BI219" s="308"/>
    </row>
    <row r="220" spans="1:64" ht="28.5" x14ac:dyDescent="0.25">
      <c r="A220" s="311"/>
      <c r="B220" s="30" t="s">
        <v>650</v>
      </c>
      <c r="C220" s="30" t="s">
        <v>644</v>
      </c>
      <c r="D220" s="30" t="s">
        <v>650</v>
      </c>
      <c r="E220" s="30" t="s">
        <v>644</v>
      </c>
      <c r="F220" s="30" t="s">
        <v>650</v>
      </c>
      <c r="G220" s="30" t="s">
        <v>644</v>
      </c>
      <c r="H220" s="30" t="s">
        <v>650</v>
      </c>
      <c r="I220" s="30" t="s">
        <v>644</v>
      </c>
      <c r="J220" s="30" t="s">
        <v>650</v>
      </c>
      <c r="K220" s="30" t="s">
        <v>644</v>
      </c>
      <c r="L220" s="30" t="s">
        <v>650</v>
      </c>
      <c r="M220" s="30" t="s">
        <v>644</v>
      </c>
      <c r="N220" s="30" t="s">
        <v>650</v>
      </c>
      <c r="O220" s="30" t="s">
        <v>644</v>
      </c>
      <c r="P220" s="30" t="s">
        <v>650</v>
      </c>
      <c r="Q220" s="30" t="s">
        <v>644</v>
      </c>
      <c r="R220" s="30" t="s">
        <v>650</v>
      </c>
      <c r="S220" s="30" t="s">
        <v>644</v>
      </c>
      <c r="T220" s="30" t="s">
        <v>650</v>
      </c>
      <c r="U220" s="30" t="s">
        <v>644</v>
      </c>
      <c r="V220" s="30" t="s">
        <v>650</v>
      </c>
      <c r="W220" s="30" t="s">
        <v>644</v>
      </c>
      <c r="X220" s="30" t="s">
        <v>650</v>
      </c>
      <c r="Y220" s="30" t="s">
        <v>644</v>
      </c>
      <c r="Z220" s="30" t="s">
        <v>650</v>
      </c>
      <c r="AA220" s="30" t="s">
        <v>644</v>
      </c>
      <c r="AB220" s="30" t="s">
        <v>650</v>
      </c>
      <c r="AC220" s="30" t="s">
        <v>644</v>
      </c>
      <c r="AD220" s="30" t="s">
        <v>650</v>
      </c>
      <c r="AE220" s="30" t="s">
        <v>644</v>
      </c>
      <c r="AF220" s="30" t="s">
        <v>650</v>
      </c>
      <c r="AG220" s="30" t="s">
        <v>644</v>
      </c>
      <c r="AH220" s="30" t="s">
        <v>650</v>
      </c>
      <c r="AI220" s="30" t="s">
        <v>644</v>
      </c>
      <c r="AJ220" s="30" t="s">
        <v>650</v>
      </c>
      <c r="AK220" s="30" t="s">
        <v>644</v>
      </c>
      <c r="AL220" s="30" t="s">
        <v>650</v>
      </c>
      <c r="AM220" s="30" t="s">
        <v>644</v>
      </c>
      <c r="AN220" s="30" t="s">
        <v>650</v>
      </c>
      <c r="AO220" s="30" t="s">
        <v>644</v>
      </c>
      <c r="AP220" s="30" t="s">
        <v>650</v>
      </c>
      <c r="AQ220" s="30" t="s">
        <v>644</v>
      </c>
      <c r="AR220" s="30" t="s">
        <v>650</v>
      </c>
      <c r="AS220" s="30" t="s">
        <v>644</v>
      </c>
      <c r="AT220" s="30" t="s">
        <v>650</v>
      </c>
      <c r="AU220" s="30" t="s">
        <v>644</v>
      </c>
      <c r="AV220" s="30" t="s">
        <v>650</v>
      </c>
      <c r="AW220" s="30" t="s">
        <v>644</v>
      </c>
      <c r="AX220" s="30" t="s">
        <v>650</v>
      </c>
      <c r="AY220" s="30" t="s">
        <v>644</v>
      </c>
      <c r="AZ220" s="30" t="s">
        <v>650</v>
      </c>
      <c r="BA220" s="30" t="s">
        <v>644</v>
      </c>
      <c r="BB220" s="30" t="s">
        <v>650</v>
      </c>
      <c r="BC220" s="30" t="s">
        <v>644</v>
      </c>
      <c r="BD220" s="30" t="s">
        <v>650</v>
      </c>
      <c r="BE220" s="30" t="s">
        <v>644</v>
      </c>
      <c r="BF220" s="30" t="s">
        <v>650</v>
      </c>
      <c r="BG220" s="30" t="s">
        <v>644</v>
      </c>
      <c r="BH220" s="30" t="s">
        <v>650</v>
      </c>
      <c r="BI220" s="30" t="s">
        <v>644</v>
      </c>
    </row>
    <row r="221" spans="1:64" x14ac:dyDescent="0.25">
      <c r="A221" s="26">
        <v>1</v>
      </c>
      <c r="B221" s="81">
        <v>0.45833333333333331</v>
      </c>
      <c r="C221" s="81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6"/>
      <c r="AN221" s="26"/>
      <c r="AO221" s="26"/>
      <c r="AP221" s="26"/>
      <c r="AQ221" s="26"/>
      <c r="AR221" s="26"/>
      <c r="AS221" s="26"/>
      <c r="AT221" s="26"/>
      <c r="AU221" s="26"/>
      <c r="AV221" s="26"/>
      <c r="AW221" s="26"/>
      <c r="AX221" s="26"/>
      <c r="AY221" s="26"/>
      <c r="AZ221" s="26"/>
      <c r="BA221" s="26"/>
      <c r="BB221" s="26"/>
      <c r="BC221" s="26"/>
      <c r="BD221" s="26"/>
      <c r="BE221" s="26"/>
      <c r="BF221" s="26"/>
      <c r="BG221" s="26"/>
      <c r="BH221" s="26"/>
      <c r="BI221" s="26"/>
    </row>
    <row r="222" spans="1:64" x14ac:dyDescent="0.25">
      <c r="A222" s="23">
        <v>2</v>
      </c>
      <c r="B222" s="24">
        <v>0.47916666666666669</v>
      </c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3"/>
      <c r="AV222" s="23"/>
      <c r="AW222" s="23"/>
      <c r="AX222" s="23"/>
      <c r="AY222" s="23"/>
      <c r="AZ222" s="23"/>
      <c r="BA222" s="23"/>
      <c r="BB222" s="23"/>
      <c r="BC222" s="23"/>
      <c r="BD222" s="23"/>
      <c r="BE222" s="23"/>
      <c r="BF222" s="23"/>
      <c r="BG222" s="23"/>
      <c r="BH222" s="23"/>
      <c r="BI222" s="23"/>
    </row>
    <row r="223" spans="1:64" x14ac:dyDescent="0.25">
      <c r="A223" s="23">
        <v>3</v>
      </c>
      <c r="B223" s="24">
        <v>0.5</v>
      </c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3"/>
      <c r="AV223" s="23"/>
      <c r="AW223" s="23"/>
      <c r="AX223" s="23"/>
      <c r="AY223" s="23"/>
      <c r="AZ223" s="23"/>
      <c r="BA223" s="23"/>
      <c r="BB223" s="23"/>
      <c r="BC223" s="23"/>
      <c r="BD223" s="23"/>
      <c r="BE223" s="23"/>
      <c r="BF223" s="23"/>
      <c r="BG223" s="23"/>
      <c r="BH223" s="23"/>
      <c r="BI223" s="23"/>
    </row>
    <row r="224" spans="1:64" x14ac:dyDescent="0.25">
      <c r="A224" s="23" t="s">
        <v>645</v>
      </c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3"/>
      <c r="AV224" s="23"/>
      <c r="AW224" s="23"/>
      <c r="AX224" s="23"/>
      <c r="AY224" s="23"/>
      <c r="AZ224" s="23"/>
      <c r="BA224" s="23"/>
      <c r="BB224" s="23"/>
      <c r="BC224" s="23"/>
      <c r="BD224" s="23"/>
      <c r="BE224" s="23"/>
      <c r="BF224" s="23"/>
      <c r="BG224" s="23"/>
      <c r="BH224" s="23"/>
      <c r="BI224" s="23"/>
    </row>
    <row r="225" spans="1:64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</row>
    <row r="226" spans="1:64" x14ac:dyDescent="0.2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</row>
    <row r="227" spans="1:64" s="114" customFormat="1" ht="16.5" x14ac:dyDescent="0.25">
      <c r="A227" s="285" t="s">
        <v>725</v>
      </c>
      <c r="B227" s="286"/>
      <c r="C227" s="286"/>
      <c r="D227" s="286"/>
      <c r="E227" s="286"/>
      <c r="F227" s="286"/>
      <c r="G227" s="286"/>
      <c r="H227" s="286"/>
      <c r="I227" s="286"/>
      <c r="J227" s="286"/>
      <c r="K227" s="286"/>
      <c r="L227" s="286"/>
      <c r="M227" s="286"/>
      <c r="N227" s="286"/>
      <c r="O227" s="286"/>
      <c r="P227" s="286"/>
      <c r="Q227" s="286"/>
      <c r="R227" s="286"/>
      <c r="S227" s="286"/>
      <c r="T227" s="286"/>
      <c r="U227" s="286"/>
      <c r="V227" s="286"/>
      <c r="W227" s="286"/>
      <c r="X227" s="286"/>
      <c r="Y227" s="286"/>
      <c r="Z227" s="286"/>
      <c r="AA227" s="286"/>
      <c r="AB227" s="286"/>
      <c r="AC227" s="286"/>
      <c r="AD227" s="286"/>
      <c r="AE227" s="286"/>
      <c r="AF227" s="286"/>
      <c r="AG227" s="286"/>
      <c r="AH227" s="286"/>
      <c r="AI227" s="286"/>
      <c r="AJ227" s="286"/>
      <c r="AK227" s="286"/>
      <c r="AL227" s="286"/>
      <c r="AM227" s="286"/>
      <c r="AN227" s="286"/>
      <c r="AO227" s="286"/>
      <c r="AP227" s="286"/>
      <c r="AQ227" s="286"/>
      <c r="AR227" s="286"/>
      <c r="AS227" s="286"/>
      <c r="AT227" s="286"/>
      <c r="AU227" s="286"/>
      <c r="AV227" s="286"/>
      <c r="AW227" s="286"/>
      <c r="AX227" s="286"/>
      <c r="AY227" s="286"/>
      <c r="AZ227" s="286"/>
      <c r="BA227" s="286"/>
      <c r="BB227" s="286"/>
      <c r="BC227" s="286"/>
      <c r="BD227" s="286"/>
      <c r="BE227" s="286"/>
      <c r="BF227" s="286"/>
      <c r="BG227" s="286"/>
      <c r="BH227" s="286"/>
      <c r="BI227" s="286"/>
      <c r="BJ227" s="286"/>
      <c r="BK227" s="286"/>
      <c r="BL227" s="286"/>
    </row>
    <row r="228" spans="1:64" s="114" customFormat="1" ht="16.5" x14ac:dyDescent="0.25">
      <c r="A228" s="287" t="s">
        <v>744</v>
      </c>
      <c r="B228" s="288"/>
      <c r="C228" s="288"/>
      <c r="D228" s="288"/>
      <c r="E228" s="288"/>
      <c r="F228" s="288"/>
      <c r="G228" s="288"/>
      <c r="H228" s="288"/>
      <c r="I228" s="288"/>
      <c r="J228" s="288"/>
      <c r="K228" s="288"/>
      <c r="L228" s="288"/>
      <c r="M228" s="288"/>
      <c r="N228" s="288"/>
      <c r="O228" s="288"/>
      <c r="P228" s="288"/>
      <c r="Q228" s="288"/>
      <c r="R228" s="288"/>
      <c r="S228" s="288"/>
      <c r="T228" s="288"/>
      <c r="U228" s="288"/>
      <c r="V228" s="286"/>
      <c r="W228" s="286"/>
      <c r="X228" s="286"/>
      <c r="Y228" s="286"/>
      <c r="Z228" s="286"/>
      <c r="AA228" s="286"/>
      <c r="AB228" s="286"/>
      <c r="AC228" s="286"/>
      <c r="AD228" s="286"/>
      <c r="AE228" s="286"/>
      <c r="AF228" s="286"/>
      <c r="AG228" s="286"/>
      <c r="AH228" s="286"/>
      <c r="AI228" s="286"/>
      <c r="AJ228" s="286"/>
      <c r="AK228" s="286"/>
      <c r="AL228" s="286"/>
      <c r="AM228" s="286"/>
      <c r="AN228" s="286"/>
      <c r="AO228" s="286"/>
      <c r="AP228" s="286"/>
      <c r="AQ228" s="286"/>
      <c r="AR228" s="286"/>
      <c r="AS228" s="286"/>
      <c r="AT228" s="286"/>
      <c r="AU228" s="286"/>
      <c r="AV228" s="286"/>
      <c r="AW228" s="286"/>
      <c r="AX228" s="286"/>
      <c r="AY228" s="286"/>
      <c r="AZ228" s="286"/>
      <c r="BA228" s="286"/>
      <c r="BB228" s="286"/>
      <c r="BC228" s="286"/>
      <c r="BD228" s="286"/>
      <c r="BE228" s="286"/>
      <c r="BF228" s="286"/>
      <c r="BG228" s="286"/>
      <c r="BH228" s="286"/>
      <c r="BI228" s="286"/>
      <c r="BJ228" s="286"/>
      <c r="BK228" s="286"/>
      <c r="BL228" s="286"/>
    </row>
    <row r="229" spans="1:64" s="114" customFormat="1" ht="16.5" x14ac:dyDescent="0.25">
      <c r="A229" s="285" t="s">
        <v>677</v>
      </c>
      <c r="B229" s="286"/>
      <c r="C229" s="286"/>
      <c r="D229" s="286" t="s">
        <v>73</v>
      </c>
      <c r="E229" s="286"/>
      <c r="F229" s="286"/>
      <c r="G229" s="286"/>
      <c r="H229" s="286"/>
      <c r="I229" s="286"/>
      <c r="J229" s="286"/>
      <c r="K229" s="286"/>
      <c r="L229" s="286"/>
      <c r="M229" s="286"/>
      <c r="N229" s="286"/>
      <c r="O229" s="286"/>
      <c r="P229" s="286"/>
      <c r="Q229" s="286"/>
      <c r="R229" s="286"/>
      <c r="S229" s="286"/>
      <c r="T229" s="286"/>
      <c r="U229" s="286"/>
      <c r="V229" s="286"/>
      <c r="W229" s="286"/>
      <c r="X229" s="286"/>
      <c r="Y229" s="286"/>
      <c r="Z229" s="286"/>
      <c r="AA229" s="286"/>
      <c r="AB229" s="286"/>
      <c r="AC229" s="286"/>
      <c r="AD229" s="286"/>
      <c r="AE229" s="286"/>
      <c r="AF229" s="286"/>
      <c r="AG229" s="286"/>
      <c r="AH229" s="286"/>
      <c r="AI229" s="286"/>
      <c r="AJ229" s="286"/>
      <c r="AK229" s="286"/>
      <c r="AL229" s="286"/>
      <c r="AM229" s="286"/>
      <c r="AN229" s="286"/>
      <c r="AO229" s="286"/>
      <c r="AP229" s="286"/>
      <c r="AQ229" s="286"/>
      <c r="AR229" s="286"/>
      <c r="AS229" s="286"/>
      <c r="AT229" s="286"/>
      <c r="AU229" s="286"/>
      <c r="AV229" s="286"/>
      <c r="AW229" s="286"/>
      <c r="AX229" s="286"/>
      <c r="AY229" s="286"/>
      <c r="AZ229" s="286"/>
      <c r="BA229" s="286"/>
      <c r="BB229" s="286"/>
      <c r="BC229" s="286"/>
      <c r="BD229" s="286"/>
      <c r="BE229" s="286"/>
      <c r="BF229" s="286"/>
      <c r="BG229" s="286"/>
      <c r="BH229" s="286"/>
      <c r="BI229" s="286"/>
      <c r="BJ229" s="286"/>
      <c r="BK229" s="286"/>
      <c r="BL229" s="286"/>
    </row>
    <row r="230" spans="1:64" s="114" customFormat="1" ht="16.5" x14ac:dyDescent="0.25">
      <c r="A230" s="285" t="s">
        <v>745</v>
      </c>
      <c r="B230" s="286"/>
      <c r="C230" s="286"/>
      <c r="D230" s="286"/>
      <c r="E230" s="286"/>
      <c r="F230" s="286"/>
      <c r="G230" s="286"/>
      <c r="H230" s="286"/>
      <c r="I230" s="286"/>
      <c r="J230" s="286"/>
      <c r="K230" s="286"/>
      <c r="L230" s="286"/>
      <c r="M230" s="286"/>
      <c r="N230" s="286"/>
      <c r="O230" s="286"/>
      <c r="P230" s="286"/>
      <c r="Q230" s="286"/>
      <c r="R230" s="286"/>
      <c r="S230" s="286"/>
      <c r="T230" s="286"/>
      <c r="U230" s="286"/>
      <c r="V230" s="286"/>
      <c r="W230" s="286"/>
      <c r="X230" s="286"/>
      <c r="Y230" s="286"/>
      <c r="Z230" s="286"/>
      <c r="AA230" s="286"/>
      <c r="AB230" s="286"/>
      <c r="AC230" s="286"/>
      <c r="AD230" s="286"/>
      <c r="AE230" s="286"/>
      <c r="AF230" s="286"/>
      <c r="AG230" s="286"/>
      <c r="AH230" s="286"/>
      <c r="AI230" s="286"/>
      <c r="AJ230" s="286"/>
      <c r="AK230" s="286"/>
      <c r="AL230" s="286"/>
      <c r="AM230" s="286"/>
      <c r="AN230" s="286"/>
      <c r="AO230" s="286"/>
      <c r="AP230" s="286"/>
      <c r="AQ230" s="286"/>
      <c r="AR230" s="286"/>
      <c r="AS230" s="286"/>
      <c r="AT230" s="286"/>
      <c r="AU230" s="286"/>
      <c r="AV230" s="286"/>
      <c r="AW230" s="286"/>
      <c r="AX230" s="286"/>
      <c r="AY230" s="286"/>
      <c r="AZ230" s="286"/>
      <c r="BA230" s="286"/>
      <c r="BB230" s="286"/>
      <c r="BC230" s="286"/>
      <c r="BD230" s="286"/>
      <c r="BE230" s="286"/>
      <c r="BF230" s="286"/>
      <c r="BG230" s="286"/>
      <c r="BH230" s="286"/>
      <c r="BI230" s="286"/>
      <c r="BJ230" s="286"/>
      <c r="BK230" s="286"/>
      <c r="BL230" s="286"/>
    </row>
    <row r="231" spans="1:64" s="114" customFormat="1" ht="16.5" x14ac:dyDescent="0.25">
      <c r="A231" s="285" t="s">
        <v>726</v>
      </c>
      <c r="B231" s="286"/>
      <c r="C231" s="286"/>
      <c r="D231" s="286"/>
      <c r="E231" s="286"/>
      <c r="F231" s="286"/>
      <c r="G231" s="286"/>
      <c r="H231" s="286"/>
      <c r="I231" s="286"/>
      <c r="J231" s="286"/>
      <c r="K231" s="286"/>
      <c r="L231" s="286"/>
      <c r="M231" s="286"/>
      <c r="N231" s="286"/>
      <c r="O231" s="286"/>
      <c r="P231" s="286"/>
      <c r="Q231" s="286"/>
      <c r="R231" s="286"/>
      <c r="S231" s="286"/>
      <c r="T231" s="286"/>
      <c r="U231" s="286"/>
      <c r="V231" s="286"/>
      <c r="W231" s="286"/>
      <c r="X231" s="286"/>
      <c r="Y231" s="286"/>
      <c r="Z231" s="286"/>
      <c r="AA231" s="286"/>
      <c r="AB231" s="286"/>
      <c r="AC231" s="286"/>
      <c r="AD231" s="286"/>
      <c r="AE231" s="286"/>
      <c r="AF231" s="286"/>
      <c r="AG231" s="286"/>
      <c r="AH231" s="286"/>
      <c r="AI231" s="286"/>
      <c r="AJ231" s="286"/>
      <c r="AK231" s="286"/>
      <c r="AL231" s="286"/>
      <c r="AM231" s="286"/>
      <c r="AN231" s="286"/>
      <c r="AO231" s="286"/>
      <c r="AP231" s="286"/>
      <c r="AQ231" s="286"/>
      <c r="AR231" s="286"/>
      <c r="AS231" s="286"/>
      <c r="AT231" s="286"/>
      <c r="AU231" s="286"/>
      <c r="AV231" s="286"/>
      <c r="AW231" s="286"/>
      <c r="AX231" s="286"/>
      <c r="AY231" s="286"/>
      <c r="AZ231" s="286"/>
      <c r="BA231" s="286"/>
      <c r="BB231" s="286"/>
      <c r="BC231" s="286"/>
      <c r="BD231" s="286"/>
      <c r="BE231" s="286"/>
      <c r="BF231" s="286"/>
      <c r="BG231" s="286"/>
      <c r="BH231" s="286"/>
      <c r="BI231" s="286"/>
      <c r="BJ231" s="286"/>
      <c r="BK231" s="286"/>
      <c r="BL231" s="286"/>
    </row>
    <row r="232" spans="1:64" s="114" customFormat="1" ht="16.5" x14ac:dyDescent="0.25">
      <c r="A232" s="285" t="s">
        <v>732</v>
      </c>
      <c r="B232" s="286"/>
      <c r="C232" s="286"/>
      <c r="D232" s="286"/>
      <c r="E232" s="286"/>
      <c r="F232" s="286"/>
      <c r="G232" s="286"/>
      <c r="H232" s="286"/>
      <c r="I232" s="286"/>
      <c r="J232" s="286"/>
      <c r="K232" s="286"/>
      <c r="L232" s="286"/>
      <c r="M232" s="286"/>
      <c r="N232" s="286"/>
      <c r="O232" s="286"/>
      <c r="P232" s="286"/>
      <c r="Q232" s="286"/>
      <c r="R232" s="286"/>
      <c r="S232" s="286"/>
      <c r="T232" s="286"/>
      <c r="U232" s="286"/>
      <c r="V232" s="286"/>
      <c r="W232" s="286"/>
      <c r="X232" s="286"/>
      <c r="Y232" s="286"/>
      <c r="Z232" s="286"/>
      <c r="AA232" s="286"/>
      <c r="AB232" s="286"/>
      <c r="AC232" s="286"/>
      <c r="AD232" s="286"/>
      <c r="AE232" s="286"/>
      <c r="AF232" s="286"/>
      <c r="AG232" s="286"/>
      <c r="AH232" s="286"/>
      <c r="AI232" s="286"/>
      <c r="AJ232" s="286"/>
      <c r="AK232" s="286"/>
      <c r="AL232" s="286"/>
      <c r="AM232" s="286"/>
      <c r="AN232" s="286"/>
      <c r="AO232" s="286"/>
      <c r="AP232" s="286"/>
      <c r="AQ232" s="286"/>
      <c r="AR232" s="286"/>
      <c r="AS232" s="286"/>
      <c r="AT232" s="286"/>
      <c r="AU232" s="286"/>
      <c r="AV232" s="286"/>
      <c r="AW232" s="286"/>
      <c r="AX232" s="286"/>
      <c r="AY232" s="286"/>
      <c r="AZ232" s="286"/>
      <c r="BA232" s="286"/>
      <c r="BB232" s="286"/>
      <c r="BC232" s="286"/>
      <c r="BD232" s="286"/>
      <c r="BE232" s="286"/>
      <c r="BF232" s="286"/>
      <c r="BG232" s="286"/>
      <c r="BH232" s="286"/>
      <c r="BI232" s="286"/>
      <c r="BJ232" s="286"/>
      <c r="BK232" s="286"/>
      <c r="BL232" s="286"/>
    </row>
    <row r="233" spans="1:64" ht="18.75" x14ac:dyDescent="0.25">
      <c r="A233" s="19"/>
    </row>
    <row r="234" spans="1:64" x14ac:dyDescent="0.25">
      <c r="A234" s="309" t="s">
        <v>637</v>
      </c>
      <c r="B234" s="80" t="s">
        <v>638</v>
      </c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</row>
    <row r="235" spans="1:64" ht="15.75" customHeight="1" x14ac:dyDescent="0.25">
      <c r="A235" s="310"/>
      <c r="B235" s="308" t="s">
        <v>639</v>
      </c>
      <c r="C235" s="308"/>
      <c r="D235" s="308" t="s">
        <v>640</v>
      </c>
      <c r="E235" s="308"/>
      <c r="F235" s="308" t="s">
        <v>641</v>
      </c>
      <c r="G235" s="308"/>
      <c r="H235" s="308" t="s">
        <v>642</v>
      </c>
      <c r="I235" s="308"/>
      <c r="J235" s="308" t="s">
        <v>651</v>
      </c>
      <c r="K235" s="308"/>
      <c r="L235" s="308" t="s">
        <v>652</v>
      </c>
      <c r="M235" s="308"/>
      <c r="N235" s="308" t="s">
        <v>653</v>
      </c>
      <c r="O235" s="308"/>
      <c r="P235" s="308" t="s">
        <v>654</v>
      </c>
      <c r="Q235" s="308"/>
      <c r="R235" s="308" t="s">
        <v>655</v>
      </c>
      <c r="S235" s="308"/>
      <c r="T235" s="308" t="s">
        <v>656</v>
      </c>
      <c r="U235" s="308"/>
      <c r="V235" s="308" t="s">
        <v>657</v>
      </c>
      <c r="W235" s="308"/>
      <c r="X235" s="308" t="s">
        <v>658</v>
      </c>
      <c r="Y235" s="308"/>
      <c r="Z235" s="308" t="s">
        <v>659</v>
      </c>
      <c r="AA235" s="308"/>
      <c r="AB235" s="308" t="s">
        <v>660</v>
      </c>
      <c r="AC235" s="308"/>
      <c r="AD235" s="308" t="s">
        <v>661</v>
      </c>
      <c r="AE235" s="308"/>
      <c r="AF235" s="308" t="s">
        <v>662</v>
      </c>
      <c r="AG235" s="308"/>
      <c r="AH235" s="308" t="s">
        <v>663</v>
      </c>
      <c r="AI235" s="308"/>
      <c r="AJ235" s="308" t="s">
        <v>664</v>
      </c>
      <c r="AK235" s="308"/>
      <c r="AL235" s="308" t="s">
        <v>665</v>
      </c>
      <c r="AM235" s="308"/>
      <c r="AN235" s="308" t="s">
        <v>666</v>
      </c>
      <c r="AO235" s="308"/>
      <c r="AP235" s="308" t="s">
        <v>667</v>
      </c>
      <c r="AQ235" s="308"/>
      <c r="AR235" s="308" t="s">
        <v>668</v>
      </c>
      <c r="AS235" s="308"/>
      <c r="AT235" s="308" t="s">
        <v>669</v>
      </c>
      <c r="AU235" s="308"/>
      <c r="AV235" s="308" t="s">
        <v>670</v>
      </c>
      <c r="AW235" s="308"/>
      <c r="AX235" s="308" t="s">
        <v>671</v>
      </c>
      <c r="AY235" s="308"/>
      <c r="AZ235" s="308" t="s">
        <v>672</v>
      </c>
      <c r="BA235" s="308"/>
      <c r="BB235" s="308" t="s">
        <v>673</v>
      </c>
      <c r="BC235" s="308"/>
      <c r="BD235" s="308" t="s">
        <v>674</v>
      </c>
      <c r="BE235" s="308"/>
      <c r="BF235" s="308" t="s">
        <v>675</v>
      </c>
      <c r="BG235" s="308"/>
      <c r="BH235" s="308" t="s">
        <v>676</v>
      </c>
      <c r="BI235" s="308"/>
    </row>
    <row r="236" spans="1:64" ht="28.5" x14ac:dyDescent="0.25">
      <c r="A236" s="311"/>
      <c r="B236" s="30" t="s">
        <v>650</v>
      </c>
      <c r="C236" s="30" t="s">
        <v>644</v>
      </c>
      <c r="D236" s="30" t="s">
        <v>650</v>
      </c>
      <c r="E236" s="30" t="s">
        <v>644</v>
      </c>
      <c r="F236" s="30" t="s">
        <v>650</v>
      </c>
      <c r="G236" s="30" t="s">
        <v>644</v>
      </c>
      <c r="H236" s="30" t="s">
        <v>650</v>
      </c>
      <c r="I236" s="30" t="s">
        <v>644</v>
      </c>
      <c r="J236" s="30" t="s">
        <v>650</v>
      </c>
      <c r="K236" s="30" t="s">
        <v>644</v>
      </c>
      <c r="L236" s="30" t="s">
        <v>650</v>
      </c>
      <c r="M236" s="30" t="s">
        <v>644</v>
      </c>
      <c r="N236" s="30" t="s">
        <v>650</v>
      </c>
      <c r="O236" s="30" t="s">
        <v>644</v>
      </c>
      <c r="P236" s="30" t="s">
        <v>650</v>
      </c>
      <c r="Q236" s="30" t="s">
        <v>644</v>
      </c>
      <c r="R236" s="30" t="s">
        <v>650</v>
      </c>
      <c r="S236" s="30" t="s">
        <v>644</v>
      </c>
      <c r="T236" s="30" t="s">
        <v>650</v>
      </c>
      <c r="U236" s="30" t="s">
        <v>644</v>
      </c>
      <c r="V236" s="30" t="s">
        <v>650</v>
      </c>
      <c r="W236" s="30" t="s">
        <v>644</v>
      </c>
      <c r="X236" s="30" t="s">
        <v>650</v>
      </c>
      <c r="Y236" s="30" t="s">
        <v>644</v>
      </c>
      <c r="Z236" s="30" t="s">
        <v>650</v>
      </c>
      <c r="AA236" s="30" t="s">
        <v>644</v>
      </c>
      <c r="AB236" s="30" t="s">
        <v>650</v>
      </c>
      <c r="AC236" s="30" t="s">
        <v>644</v>
      </c>
      <c r="AD236" s="30" t="s">
        <v>650</v>
      </c>
      <c r="AE236" s="30" t="s">
        <v>644</v>
      </c>
      <c r="AF236" s="30" t="s">
        <v>650</v>
      </c>
      <c r="AG236" s="30" t="s">
        <v>644</v>
      </c>
      <c r="AH236" s="30" t="s">
        <v>650</v>
      </c>
      <c r="AI236" s="30" t="s">
        <v>644</v>
      </c>
      <c r="AJ236" s="30" t="s">
        <v>650</v>
      </c>
      <c r="AK236" s="30" t="s">
        <v>644</v>
      </c>
      <c r="AL236" s="30" t="s">
        <v>650</v>
      </c>
      <c r="AM236" s="30" t="s">
        <v>644</v>
      </c>
      <c r="AN236" s="30" t="s">
        <v>650</v>
      </c>
      <c r="AO236" s="30" t="s">
        <v>644</v>
      </c>
      <c r="AP236" s="30" t="s">
        <v>650</v>
      </c>
      <c r="AQ236" s="30" t="s">
        <v>644</v>
      </c>
      <c r="AR236" s="30" t="s">
        <v>650</v>
      </c>
      <c r="AS236" s="30" t="s">
        <v>644</v>
      </c>
      <c r="AT236" s="30" t="s">
        <v>650</v>
      </c>
      <c r="AU236" s="30" t="s">
        <v>644</v>
      </c>
      <c r="AV236" s="30" t="s">
        <v>650</v>
      </c>
      <c r="AW236" s="30" t="s">
        <v>644</v>
      </c>
      <c r="AX236" s="30" t="s">
        <v>650</v>
      </c>
      <c r="AY236" s="30" t="s">
        <v>644</v>
      </c>
      <c r="AZ236" s="30" t="s">
        <v>650</v>
      </c>
      <c r="BA236" s="30" t="s">
        <v>644</v>
      </c>
      <c r="BB236" s="30" t="s">
        <v>650</v>
      </c>
      <c r="BC236" s="30" t="s">
        <v>644</v>
      </c>
      <c r="BD236" s="30" t="s">
        <v>650</v>
      </c>
      <c r="BE236" s="30" t="s">
        <v>644</v>
      </c>
      <c r="BF236" s="30" t="s">
        <v>650</v>
      </c>
      <c r="BG236" s="30" t="s">
        <v>644</v>
      </c>
      <c r="BH236" s="30" t="s">
        <v>650</v>
      </c>
      <c r="BI236" s="30" t="s">
        <v>644</v>
      </c>
    </row>
    <row r="237" spans="1:64" x14ac:dyDescent="0.25">
      <c r="A237" s="26">
        <v>1</v>
      </c>
      <c r="B237" s="81">
        <v>0.83333333333333337</v>
      </c>
      <c r="C237" s="81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6"/>
      <c r="AN237" s="26"/>
      <c r="AO237" s="26"/>
      <c r="AP237" s="26"/>
      <c r="AQ237" s="26"/>
      <c r="AR237" s="26"/>
      <c r="AS237" s="26"/>
      <c r="AT237" s="26"/>
      <c r="AU237" s="26"/>
      <c r="AV237" s="26"/>
      <c r="AW237" s="26"/>
      <c r="AX237" s="26"/>
      <c r="AY237" s="26"/>
      <c r="AZ237" s="26"/>
      <c r="BA237" s="26"/>
      <c r="BB237" s="26"/>
      <c r="BC237" s="26"/>
      <c r="BD237" s="26"/>
      <c r="BE237" s="26"/>
      <c r="BF237" s="26"/>
      <c r="BG237" s="26"/>
      <c r="BH237" s="26"/>
      <c r="BI237" s="26"/>
    </row>
    <row r="238" spans="1:64" x14ac:dyDescent="0.25">
      <c r="A238" s="23">
        <v>2</v>
      </c>
      <c r="B238" s="24">
        <v>0.85416666666666663</v>
      </c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  <c r="AR238" s="23"/>
      <c r="AS238" s="23"/>
      <c r="AT238" s="23"/>
      <c r="AU238" s="23"/>
      <c r="AV238" s="23"/>
      <c r="AW238" s="23"/>
      <c r="AX238" s="23"/>
      <c r="AY238" s="23"/>
      <c r="AZ238" s="23"/>
      <c r="BA238" s="23"/>
      <c r="BB238" s="23"/>
      <c r="BC238" s="23"/>
      <c r="BD238" s="23"/>
      <c r="BE238" s="23"/>
      <c r="BF238" s="23"/>
      <c r="BG238" s="23"/>
      <c r="BH238" s="23"/>
      <c r="BI238" s="23"/>
    </row>
    <row r="239" spans="1:64" x14ac:dyDescent="0.25">
      <c r="A239" s="23">
        <v>3</v>
      </c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  <c r="AR239" s="23"/>
      <c r="AS239" s="23"/>
      <c r="AT239" s="23"/>
      <c r="AU239" s="23"/>
      <c r="AV239" s="23"/>
      <c r="AW239" s="23"/>
      <c r="AX239" s="23"/>
      <c r="AY239" s="23"/>
      <c r="AZ239" s="23"/>
      <c r="BA239" s="23"/>
      <c r="BB239" s="23"/>
      <c r="BC239" s="23"/>
      <c r="BD239" s="23"/>
      <c r="BE239" s="23"/>
      <c r="BF239" s="23"/>
      <c r="BG239" s="23"/>
      <c r="BH239" s="23"/>
      <c r="BI239" s="23"/>
    </row>
    <row r="240" spans="1:64" x14ac:dyDescent="0.25">
      <c r="A240" s="23" t="s">
        <v>645</v>
      </c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  <c r="AR240" s="23"/>
      <c r="AS240" s="23"/>
      <c r="AT240" s="23"/>
      <c r="AU240" s="23"/>
      <c r="AV240" s="23"/>
      <c r="AW240" s="23"/>
      <c r="AX240" s="23"/>
      <c r="AY240" s="23"/>
      <c r="AZ240" s="23"/>
      <c r="BA240" s="23"/>
      <c r="BB240" s="23"/>
      <c r="BC240" s="23"/>
      <c r="BD240" s="23"/>
      <c r="BE240" s="23"/>
      <c r="BF240" s="23"/>
      <c r="BG240" s="23"/>
      <c r="BH240" s="23"/>
      <c r="BI240" s="23"/>
    </row>
    <row r="241" spans="1:64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5"/>
      <c r="AD241" s="25"/>
      <c r="AE241" s="25"/>
      <c r="AF241" s="25"/>
      <c r="AG241" s="25"/>
      <c r="AH241" s="25"/>
      <c r="AI241" s="25"/>
      <c r="AJ241" s="25"/>
      <c r="AK241" s="25"/>
      <c r="AL241" s="25"/>
      <c r="AM241" s="25"/>
      <c r="AN241" s="25"/>
      <c r="AO241" s="25"/>
      <c r="AP241" s="25"/>
      <c r="AQ241" s="25"/>
      <c r="AR241" s="25"/>
      <c r="AS241" s="25"/>
      <c r="AT241" s="25"/>
      <c r="AU241" s="25"/>
      <c r="AV241" s="25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</row>
    <row r="242" spans="1:64" x14ac:dyDescent="0.2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</row>
    <row r="243" spans="1:64" s="114" customFormat="1" ht="16.5" x14ac:dyDescent="0.25">
      <c r="A243" s="285" t="s">
        <v>725</v>
      </c>
      <c r="B243" s="286"/>
      <c r="C243" s="286"/>
      <c r="D243" s="286"/>
      <c r="E243" s="286"/>
      <c r="F243" s="286"/>
      <c r="G243" s="286"/>
      <c r="H243" s="286"/>
      <c r="I243" s="286"/>
      <c r="J243" s="286"/>
      <c r="K243" s="286"/>
      <c r="L243" s="286"/>
      <c r="M243" s="286"/>
      <c r="N243" s="286"/>
      <c r="O243" s="286"/>
      <c r="P243" s="286"/>
      <c r="Q243" s="286"/>
      <c r="R243" s="286"/>
      <c r="S243" s="286"/>
      <c r="T243" s="286"/>
      <c r="U243" s="286"/>
      <c r="V243" s="286"/>
      <c r="W243" s="286"/>
      <c r="X243" s="286"/>
      <c r="Y243" s="286"/>
      <c r="Z243" s="286"/>
      <c r="AA243" s="286"/>
      <c r="AB243" s="286"/>
      <c r="AC243" s="286"/>
      <c r="AD243" s="286"/>
      <c r="AE243" s="286"/>
      <c r="AF243" s="286"/>
      <c r="AG243" s="286"/>
      <c r="AH243" s="286"/>
      <c r="AI243" s="286"/>
      <c r="AJ243" s="286"/>
      <c r="AK243" s="286"/>
      <c r="AL243" s="286"/>
      <c r="AM243" s="286"/>
      <c r="AN243" s="286"/>
      <c r="AO243" s="286"/>
      <c r="AP243" s="286"/>
      <c r="AQ243" s="286"/>
      <c r="AR243" s="286"/>
      <c r="AS243" s="286"/>
      <c r="AT243" s="286"/>
      <c r="AU243" s="286"/>
      <c r="AV243" s="286"/>
      <c r="AW243" s="286"/>
      <c r="AX243" s="286"/>
      <c r="AY243" s="286"/>
      <c r="AZ243" s="286"/>
      <c r="BA243" s="286"/>
      <c r="BB243" s="286"/>
      <c r="BC243" s="286"/>
      <c r="BD243" s="286"/>
      <c r="BE243" s="286"/>
      <c r="BF243" s="286"/>
      <c r="BG243" s="286"/>
      <c r="BH243" s="286"/>
      <c r="BI243" s="286"/>
      <c r="BJ243" s="286"/>
      <c r="BK243" s="286"/>
      <c r="BL243" s="286"/>
    </row>
    <row r="244" spans="1:64" s="114" customFormat="1" ht="16.5" x14ac:dyDescent="0.25">
      <c r="A244" s="287" t="s">
        <v>746</v>
      </c>
      <c r="B244" s="288"/>
      <c r="C244" s="288"/>
      <c r="D244" s="288"/>
      <c r="E244" s="288"/>
      <c r="F244" s="288"/>
      <c r="G244" s="288"/>
      <c r="H244" s="288"/>
      <c r="I244" s="288"/>
      <c r="J244" s="288"/>
      <c r="K244" s="288"/>
      <c r="L244" s="288"/>
      <c r="M244" s="288"/>
      <c r="N244" s="288"/>
      <c r="O244" s="288"/>
      <c r="P244" s="288"/>
      <c r="Q244" s="288"/>
      <c r="R244" s="288"/>
      <c r="S244" s="288"/>
      <c r="T244" s="288"/>
      <c r="U244" s="288"/>
      <c r="V244" s="286"/>
      <c r="W244" s="286"/>
      <c r="X244" s="286"/>
      <c r="Y244" s="286"/>
      <c r="Z244" s="286"/>
      <c r="AA244" s="286"/>
      <c r="AB244" s="286"/>
      <c r="AC244" s="286"/>
      <c r="AD244" s="286"/>
      <c r="AE244" s="286"/>
      <c r="AF244" s="286"/>
      <c r="AG244" s="286"/>
      <c r="AH244" s="286"/>
      <c r="AI244" s="286"/>
      <c r="AJ244" s="286"/>
      <c r="AK244" s="286"/>
      <c r="AL244" s="286"/>
      <c r="AM244" s="286"/>
      <c r="AN244" s="286"/>
      <c r="AO244" s="286"/>
      <c r="AP244" s="286"/>
      <c r="AQ244" s="286"/>
      <c r="AR244" s="286"/>
      <c r="AS244" s="286"/>
      <c r="AT244" s="286"/>
      <c r="AU244" s="286"/>
      <c r="AV244" s="286"/>
      <c r="AW244" s="286"/>
      <c r="AX244" s="286"/>
      <c r="AY244" s="286"/>
      <c r="AZ244" s="286"/>
      <c r="BA244" s="286"/>
      <c r="BB244" s="286"/>
      <c r="BC244" s="286"/>
      <c r="BD244" s="286"/>
      <c r="BE244" s="286"/>
      <c r="BF244" s="286"/>
      <c r="BG244" s="286"/>
      <c r="BH244" s="286"/>
      <c r="BI244" s="286"/>
      <c r="BJ244" s="286"/>
      <c r="BK244" s="286"/>
      <c r="BL244" s="286"/>
    </row>
    <row r="245" spans="1:64" s="114" customFormat="1" ht="16.5" x14ac:dyDescent="0.25">
      <c r="A245" s="285" t="s">
        <v>677</v>
      </c>
      <c r="B245" s="286"/>
      <c r="C245" s="286"/>
      <c r="D245" s="286" t="s">
        <v>77</v>
      </c>
      <c r="E245" s="286"/>
      <c r="F245" s="286"/>
      <c r="G245" s="286"/>
      <c r="H245" s="286"/>
      <c r="I245" s="286"/>
      <c r="J245" s="286"/>
      <c r="K245" s="286"/>
      <c r="L245" s="286"/>
      <c r="M245" s="286"/>
      <c r="N245" s="286"/>
      <c r="O245" s="286"/>
      <c r="P245" s="286"/>
      <c r="Q245" s="286"/>
      <c r="R245" s="286"/>
      <c r="S245" s="286"/>
      <c r="T245" s="286"/>
      <c r="U245" s="286"/>
      <c r="V245" s="286"/>
      <c r="W245" s="286"/>
      <c r="X245" s="286"/>
      <c r="Y245" s="286"/>
      <c r="Z245" s="286"/>
      <c r="AA245" s="286"/>
      <c r="AB245" s="286"/>
      <c r="AC245" s="286"/>
      <c r="AD245" s="286"/>
      <c r="AE245" s="286"/>
      <c r="AF245" s="286"/>
      <c r="AG245" s="286"/>
      <c r="AH245" s="286"/>
      <c r="AI245" s="286"/>
      <c r="AJ245" s="286"/>
      <c r="AK245" s="286"/>
      <c r="AL245" s="286"/>
      <c r="AM245" s="286"/>
      <c r="AN245" s="286"/>
      <c r="AO245" s="286"/>
      <c r="AP245" s="286"/>
      <c r="AQ245" s="286"/>
      <c r="AR245" s="286"/>
      <c r="AS245" s="286"/>
      <c r="AT245" s="286"/>
      <c r="AU245" s="286"/>
      <c r="AV245" s="286"/>
      <c r="AW245" s="286"/>
      <c r="AX245" s="286"/>
      <c r="AY245" s="286"/>
      <c r="AZ245" s="286"/>
      <c r="BA245" s="286"/>
      <c r="BB245" s="286"/>
      <c r="BC245" s="286"/>
      <c r="BD245" s="286"/>
      <c r="BE245" s="286"/>
      <c r="BF245" s="286"/>
      <c r="BG245" s="286"/>
      <c r="BH245" s="286"/>
      <c r="BI245" s="286"/>
      <c r="BJ245" s="286"/>
      <c r="BK245" s="286"/>
      <c r="BL245" s="286"/>
    </row>
    <row r="246" spans="1:64" s="114" customFormat="1" ht="16.5" x14ac:dyDescent="0.25">
      <c r="A246" s="285" t="s">
        <v>747</v>
      </c>
      <c r="B246" s="286"/>
      <c r="C246" s="286"/>
      <c r="D246" s="286"/>
      <c r="E246" s="286"/>
      <c r="F246" s="286"/>
      <c r="G246" s="286"/>
      <c r="H246" s="286"/>
      <c r="I246" s="286"/>
      <c r="J246" s="286"/>
      <c r="K246" s="286"/>
      <c r="L246" s="286"/>
      <c r="M246" s="286"/>
      <c r="N246" s="286"/>
      <c r="O246" s="286"/>
      <c r="P246" s="286"/>
      <c r="Q246" s="286"/>
      <c r="R246" s="286"/>
      <c r="S246" s="286"/>
      <c r="T246" s="286"/>
      <c r="U246" s="286"/>
      <c r="V246" s="286"/>
      <c r="W246" s="286"/>
      <c r="X246" s="286"/>
      <c r="Y246" s="286"/>
      <c r="Z246" s="286"/>
      <c r="AA246" s="286"/>
      <c r="AB246" s="286"/>
      <c r="AC246" s="286"/>
      <c r="AD246" s="286"/>
      <c r="AE246" s="286"/>
      <c r="AF246" s="286"/>
      <c r="AG246" s="286"/>
      <c r="AH246" s="286"/>
      <c r="AI246" s="286"/>
      <c r="AJ246" s="286"/>
      <c r="AK246" s="286"/>
      <c r="AL246" s="286"/>
      <c r="AM246" s="286"/>
      <c r="AN246" s="286"/>
      <c r="AO246" s="286"/>
      <c r="AP246" s="286"/>
      <c r="AQ246" s="286"/>
      <c r="AR246" s="286"/>
      <c r="AS246" s="286"/>
      <c r="AT246" s="286"/>
      <c r="AU246" s="286"/>
      <c r="AV246" s="286"/>
      <c r="AW246" s="286"/>
      <c r="AX246" s="286"/>
      <c r="AY246" s="286"/>
      <c r="AZ246" s="286"/>
      <c r="BA246" s="286"/>
      <c r="BB246" s="286"/>
      <c r="BC246" s="286"/>
      <c r="BD246" s="286"/>
      <c r="BE246" s="286"/>
      <c r="BF246" s="286"/>
      <c r="BG246" s="286"/>
      <c r="BH246" s="286"/>
      <c r="BI246" s="286"/>
      <c r="BJ246" s="286"/>
      <c r="BK246" s="286"/>
      <c r="BL246" s="286"/>
    </row>
    <row r="247" spans="1:64" s="114" customFormat="1" ht="16.5" x14ac:dyDescent="0.25">
      <c r="A247" s="285" t="s">
        <v>726</v>
      </c>
      <c r="B247" s="286"/>
      <c r="C247" s="286"/>
      <c r="D247" s="286"/>
      <c r="E247" s="286"/>
      <c r="F247" s="286"/>
      <c r="G247" s="286"/>
      <c r="H247" s="286"/>
      <c r="I247" s="286"/>
      <c r="J247" s="286"/>
      <c r="K247" s="286"/>
      <c r="L247" s="286"/>
      <c r="M247" s="286"/>
      <c r="N247" s="286"/>
      <c r="O247" s="286"/>
      <c r="P247" s="286"/>
      <c r="Q247" s="286"/>
      <c r="R247" s="286"/>
      <c r="S247" s="286"/>
      <c r="T247" s="286"/>
      <c r="U247" s="286"/>
      <c r="V247" s="286"/>
      <c r="W247" s="286"/>
      <c r="X247" s="286"/>
      <c r="Y247" s="286"/>
      <c r="Z247" s="286"/>
      <c r="AA247" s="286"/>
      <c r="AB247" s="286"/>
      <c r="AC247" s="286"/>
      <c r="AD247" s="286"/>
      <c r="AE247" s="286"/>
      <c r="AF247" s="286"/>
      <c r="AG247" s="286"/>
      <c r="AH247" s="286"/>
      <c r="AI247" s="286"/>
      <c r="AJ247" s="286"/>
      <c r="AK247" s="286"/>
      <c r="AL247" s="286"/>
      <c r="AM247" s="286"/>
      <c r="AN247" s="286"/>
      <c r="AO247" s="286"/>
      <c r="AP247" s="286"/>
      <c r="AQ247" s="286"/>
      <c r="AR247" s="286"/>
      <c r="AS247" s="286"/>
      <c r="AT247" s="286"/>
      <c r="AU247" s="286"/>
      <c r="AV247" s="286"/>
      <c r="AW247" s="286"/>
      <c r="AX247" s="286"/>
      <c r="AY247" s="286"/>
      <c r="AZ247" s="286"/>
      <c r="BA247" s="286"/>
      <c r="BB247" s="286"/>
      <c r="BC247" s="286"/>
      <c r="BD247" s="286"/>
      <c r="BE247" s="286"/>
      <c r="BF247" s="286"/>
      <c r="BG247" s="286"/>
      <c r="BH247" s="286"/>
      <c r="BI247" s="286"/>
      <c r="BJ247" s="286"/>
      <c r="BK247" s="286"/>
      <c r="BL247" s="286"/>
    </row>
    <row r="248" spans="1:64" s="114" customFormat="1" ht="16.5" x14ac:dyDescent="0.25">
      <c r="A248" s="285" t="s">
        <v>732</v>
      </c>
      <c r="B248" s="286"/>
      <c r="C248" s="286"/>
      <c r="D248" s="286"/>
      <c r="E248" s="286"/>
      <c r="F248" s="286"/>
      <c r="G248" s="286"/>
      <c r="H248" s="286"/>
      <c r="I248" s="286"/>
      <c r="J248" s="286"/>
      <c r="K248" s="286"/>
      <c r="L248" s="286"/>
      <c r="M248" s="286"/>
      <c r="N248" s="286"/>
      <c r="O248" s="286"/>
      <c r="P248" s="286"/>
      <c r="Q248" s="286"/>
      <c r="R248" s="286"/>
      <c r="S248" s="286"/>
      <c r="T248" s="286"/>
      <c r="U248" s="286"/>
      <c r="V248" s="286"/>
      <c r="W248" s="286"/>
      <c r="X248" s="286"/>
      <c r="Y248" s="286"/>
      <c r="Z248" s="286"/>
      <c r="AA248" s="286"/>
      <c r="AB248" s="286"/>
      <c r="AC248" s="286"/>
      <c r="AD248" s="286"/>
      <c r="AE248" s="286"/>
      <c r="AF248" s="286"/>
      <c r="AG248" s="286"/>
      <c r="AH248" s="286"/>
      <c r="AI248" s="286"/>
      <c r="AJ248" s="286"/>
      <c r="AK248" s="286"/>
      <c r="AL248" s="286"/>
      <c r="AM248" s="286"/>
      <c r="AN248" s="286"/>
      <c r="AO248" s="286"/>
      <c r="AP248" s="286"/>
      <c r="AQ248" s="286"/>
      <c r="AR248" s="286"/>
      <c r="AS248" s="286"/>
      <c r="AT248" s="286"/>
      <c r="AU248" s="286"/>
      <c r="AV248" s="286"/>
      <c r="AW248" s="286"/>
      <c r="AX248" s="286"/>
      <c r="AY248" s="286"/>
      <c r="AZ248" s="286"/>
      <c r="BA248" s="286"/>
      <c r="BB248" s="286"/>
      <c r="BC248" s="286"/>
      <c r="BD248" s="286"/>
      <c r="BE248" s="286"/>
      <c r="BF248" s="286"/>
      <c r="BG248" s="286"/>
      <c r="BH248" s="286"/>
      <c r="BI248" s="286"/>
      <c r="BJ248" s="286"/>
      <c r="BK248" s="286"/>
      <c r="BL248" s="286"/>
    </row>
    <row r="249" spans="1:64" ht="18.75" x14ac:dyDescent="0.25">
      <c r="A249" s="19"/>
    </row>
    <row r="250" spans="1:64" x14ac:dyDescent="0.25">
      <c r="A250" s="309" t="s">
        <v>637</v>
      </c>
      <c r="B250" s="80" t="s">
        <v>638</v>
      </c>
      <c r="C250" s="80"/>
      <c r="D250" s="80"/>
      <c r="E250" s="80"/>
      <c r="F250" s="80"/>
      <c r="G250" s="80"/>
      <c r="H250" s="80"/>
      <c r="I250" s="80"/>
      <c r="J250" s="80"/>
      <c r="K250" s="80"/>
      <c r="L250" s="80"/>
      <c r="M250" s="80"/>
      <c r="N250" s="80"/>
      <c r="O250" s="80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</row>
    <row r="251" spans="1:64" ht="15.75" customHeight="1" x14ac:dyDescent="0.25">
      <c r="A251" s="310"/>
      <c r="B251" s="308" t="s">
        <v>639</v>
      </c>
      <c r="C251" s="308"/>
      <c r="D251" s="308" t="s">
        <v>640</v>
      </c>
      <c r="E251" s="308"/>
      <c r="F251" s="308" t="s">
        <v>641</v>
      </c>
      <c r="G251" s="308"/>
      <c r="H251" s="308" t="s">
        <v>642</v>
      </c>
      <c r="I251" s="308"/>
      <c r="J251" s="308" t="s">
        <v>651</v>
      </c>
      <c r="K251" s="308"/>
      <c r="L251" s="308" t="s">
        <v>652</v>
      </c>
      <c r="M251" s="308"/>
      <c r="N251" s="308" t="s">
        <v>653</v>
      </c>
      <c r="O251" s="308"/>
      <c r="P251" s="308" t="s">
        <v>654</v>
      </c>
      <c r="Q251" s="308"/>
      <c r="R251" s="308" t="s">
        <v>655</v>
      </c>
      <c r="S251" s="308"/>
      <c r="T251" s="308" t="s">
        <v>656</v>
      </c>
      <c r="U251" s="308"/>
      <c r="V251" s="308" t="s">
        <v>657</v>
      </c>
      <c r="W251" s="308"/>
      <c r="X251" s="308" t="s">
        <v>658</v>
      </c>
      <c r="Y251" s="308"/>
      <c r="Z251" s="308" t="s">
        <v>659</v>
      </c>
      <c r="AA251" s="308"/>
      <c r="AB251" s="308" t="s">
        <v>660</v>
      </c>
      <c r="AC251" s="308"/>
      <c r="AD251" s="308" t="s">
        <v>661</v>
      </c>
      <c r="AE251" s="308"/>
      <c r="AF251" s="308" t="s">
        <v>662</v>
      </c>
      <c r="AG251" s="308"/>
      <c r="AH251" s="308" t="s">
        <v>663</v>
      </c>
      <c r="AI251" s="308"/>
      <c r="AJ251" s="308" t="s">
        <v>664</v>
      </c>
      <c r="AK251" s="308"/>
      <c r="AL251" s="308" t="s">
        <v>665</v>
      </c>
      <c r="AM251" s="308"/>
      <c r="AN251" s="308" t="s">
        <v>666</v>
      </c>
      <c r="AO251" s="308"/>
      <c r="AP251" s="308" t="s">
        <v>667</v>
      </c>
      <c r="AQ251" s="308"/>
      <c r="AR251" s="308" t="s">
        <v>668</v>
      </c>
      <c r="AS251" s="308"/>
      <c r="AT251" s="308" t="s">
        <v>669</v>
      </c>
      <c r="AU251" s="308"/>
      <c r="AV251" s="308" t="s">
        <v>670</v>
      </c>
      <c r="AW251" s="308"/>
      <c r="AX251" s="308" t="s">
        <v>671</v>
      </c>
      <c r="AY251" s="308"/>
      <c r="AZ251" s="308" t="s">
        <v>672</v>
      </c>
      <c r="BA251" s="308"/>
      <c r="BB251" s="308" t="s">
        <v>673</v>
      </c>
      <c r="BC251" s="308"/>
      <c r="BD251" s="308" t="s">
        <v>674</v>
      </c>
      <c r="BE251" s="308"/>
      <c r="BF251" s="308" t="s">
        <v>675</v>
      </c>
      <c r="BG251" s="308"/>
      <c r="BH251" s="308" t="s">
        <v>676</v>
      </c>
      <c r="BI251" s="308"/>
    </row>
    <row r="252" spans="1:64" ht="28.5" x14ac:dyDescent="0.25">
      <c r="A252" s="311"/>
      <c r="B252" s="30" t="s">
        <v>650</v>
      </c>
      <c r="C252" s="30" t="s">
        <v>644</v>
      </c>
      <c r="D252" s="30" t="s">
        <v>650</v>
      </c>
      <c r="E252" s="30" t="s">
        <v>644</v>
      </c>
      <c r="F252" s="30" t="s">
        <v>650</v>
      </c>
      <c r="G252" s="30" t="s">
        <v>644</v>
      </c>
      <c r="H252" s="30" t="s">
        <v>650</v>
      </c>
      <c r="I252" s="30" t="s">
        <v>644</v>
      </c>
      <c r="J252" s="30" t="s">
        <v>650</v>
      </c>
      <c r="K252" s="30" t="s">
        <v>644</v>
      </c>
      <c r="L252" s="30" t="s">
        <v>650</v>
      </c>
      <c r="M252" s="30" t="s">
        <v>644</v>
      </c>
      <c r="N252" s="30" t="s">
        <v>650</v>
      </c>
      <c r="O252" s="30" t="s">
        <v>644</v>
      </c>
      <c r="P252" s="30" t="s">
        <v>650</v>
      </c>
      <c r="Q252" s="30" t="s">
        <v>644</v>
      </c>
      <c r="R252" s="30" t="s">
        <v>650</v>
      </c>
      <c r="S252" s="30" t="s">
        <v>644</v>
      </c>
      <c r="T252" s="30" t="s">
        <v>650</v>
      </c>
      <c r="U252" s="30" t="s">
        <v>644</v>
      </c>
      <c r="V252" s="30" t="s">
        <v>650</v>
      </c>
      <c r="W252" s="30" t="s">
        <v>644</v>
      </c>
      <c r="X252" s="30" t="s">
        <v>650</v>
      </c>
      <c r="Y252" s="30" t="s">
        <v>644</v>
      </c>
      <c r="Z252" s="30" t="s">
        <v>650</v>
      </c>
      <c r="AA252" s="30" t="s">
        <v>644</v>
      </c>
      <c r="AB252" s="30" t="s">
        <v>650</v>
      </c>
      <c r="AC252" s="30" t="s">
        <v>644</v>
      </c>
      <c r="AD252" s="30" t="s">
        <v>650</v>
      </c>
      <c r="AE252" s="30" t="s">
        <v>644</v>
      </c>
      <c r="AF252" s="30" t="s">
        <v>650</v>
      </c>
      <c r="AG252" s="30" t="s">
        <v>644</v>
      </c>
      <c r="AH252" s="30" t="s">
        <v>650</v>
      </c>
      <c r="AI252" s="30" t="s">
        <v>644</v>
      </c>
      <c r="AJ252" s="30" t="s">
        <v>650</v>
      </c>
      <c r="AK252" s="30" t="s">
        <v>644</v>
      </c>
      <c r="AL252" s="30" t="s">
        <v>650</v>
      </c>
      <c r="AM252" s="30" t="s">
        <v>644</v>
      </c>
      <c r="AN252" s="30" t="s">
        <v>650</v>
      </c>
      <c r="AO252" s="30" t="s">
        <v>644</v>
      </c>
      <c r="AP252" s="30" t="s">
        <v>650</v>
      </c>
      <c r="AQ252" s="30" t="s">
        <v>644</v>
      </c>
      <c r="AR252" s="30" t="s">
        <v>650</v>
      </c>
      <c r="AS252" s="30" t="s">
        <v>644</v>
      </c>
      <c r="AT252" s="30" t="s">
        <v>650</v>
      </c>
      <c r="AU252" s="30" t="s">
        <v>644</v>
      </c>
      <c r="AV252" s="30" t="s">
        <v>650</v>
      </c>
      <c r="AW252" s="30" t="s">
        <v>644</v>
      </c>
      <c r="AX252" s="30" t="s">
        <v>650</v>
      </c>
      <c r="AY252" s="30" t="s">
        <v>644</v>
      </c>
      <c r="AZ252" s="30" t="s">
        <v>650</v>
      </c>
      <c r="BA252" s="30" t="s">
        <v>644</v>
      </c>
      <c r="BB252" s="30" t="s">
        <v>650</v>
      </c>
      <c r="BC252" s="30" t="s">
        <v>644</v>
      </c>
      <c r="BD252" s="30" t="s">
        <v>650</v>
      </c>
      <c r="BE252" s="30" t="s">
        <v>644</v>
      </c>
      <c r="BF252" s="30" t="s">
        <v>650</v>
      </c>
      <c r="BG252" s="30" t="s">
        <v>644</v>
      </c>
      <c r="BH252" s="30" t="s">
        <v>650</v>
      </c>
      <c r="BI252" s="30" t="s">
        <v>644</v>
      </c>
    </row>
    <row r="253" spans="1:64" x14ac:dyDescent="0.25">
      <c r="A253" s="26">
        <v>1</v>
      </c>
      <c r="B253" s="81">
        <v>0.59375</v>
      </c>
      <c r="C253" s="81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6"/>
      <c r="AN253" s="26"/>
      <c r="AO253" s="26"/>
      <c r="AP253" s="26"/>
      <c r="AQ253" s="26"/>
      <c r="AR253" s="26"/>
      <c r="AS253" s="26"/>
      <c r="AT253" s="26"/>
      <c r="AU253" s="26"/>
      <c r="AV253" s="26"/>
      <c r="AW253" s="26"/>
      <c r="AX253" s="26"/>
      <c r="AY253" s="26"/>
      <c r="AZ253" s="26"/>
      <c r="BA253" s="26"/>
      <c r="BB253" s="26"/>
      <c r="BC253" s="26"/>
      <c r="BD253" s="26"/>
      <c r="BE253" s="26"/>
      <c r="BF253" s="26"/>
      <c r="BG253" s="26"/>
      <c r="BH253" s="26"/>
      <c r="BI253" s="26"/>
    </row>
    <row r="254" spans="1:64" x14ac:dyDescent="0.25">
      <c r="A254" s="23">
        <v>2</v>
      </c>
      <c r="B254" s="24">
        <v>0.63541666666666663</v>
      </c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  <c r="AR254" s="23"/>
      <c r="AS254" s="23"/>
      <c r="AT254" s="23"/>
      <c r="AU254" s="23"/>
      <c r="AV254" s="23"/>
      <c r="AW254" s="23"/>
      <c r="AX254" s="23"/>
      <c r="AY254" s="23"/>
      <c r="AZ254" s="23"/>
      <c r="BA254" s="23"/>
      <c r="BB254" s="23"/>
      <c r="BC254" s="23"/>
      <c r="BD254" s="23"/>
      <c r="BE254" s="23"/>
      <c r="BF254" s="23"/>
      <c r="BG254" s="23"/>
      <c r="BH254" s="23"/>
      <c r="BI254" s="23"/>
    </row>
    <row r="255" spans="1:64" x14ac:dyDescent="0.25">
      <c r="A255" s="23">
        <v>3</v>
      </c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  <c r="AR255" s="23"/>
      <c r="AS255" s="23"/>
      <c r="AT255" s="23"/>
      <c r="AU255" s="23"/>
      <c r="AV255" s="23"/>
      <c r="AW255" s="23"/>
      <c r="AX255" s="23"/>
      <c r="AY255" s="23"/>
      <c r="AZ255" s="23"/>
      <c r="BA255" s="23"/>
      <c r="BB255" s="23"/>
      <c r="BC255" s="23"/>
      <c r="BD255" s="23"/>
      <c r="BE255" s="23"/>
      <c r="BF255" s="23"/>
      <c r="BG255" s="23"/>
      <c r="BH255" s="23"/>
      <c r="BI255" s="23"/>
    </row>
    <row r="256" spans="1:64" x14ac:dyDescent="0.25">
      <c r="A256" s="23" t="s">
        <v>645</v>
      </c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  <c r="AR256" s="23"/>
      <c r="AS256" s="23"/>
      <c r="AT256" s="23"/>
      <c r="AU256" s="23"/>
      <c r="AV256" s="23"/>
      <c r="AW256" s="23"/>
      <c r="AX256" s="23"/>
      <c r="AY256" s="23"/>
      <c r="AZ256" s="23"/>
      <c r="BA256" s="23"/>
      <c r="BB256" s="23"/>
      <c r="BC256" s="23"/>
      <c r="BD256" s="23"/>
      <c r="BE256" s="23"/>
      <c r="BF256" s="23"/>
      <c r="BG256" s="23"/>
      <c r="BH256" s="23"/>
      <c r="BI256" s="23"/>
    </row>
    <row r="257" spans="1:64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5"/>
      <c r="AD257" s="25"/>
      <c r="AE257" s="25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</row>
    <row r="258" spans="1:64" x14ac:dyDescent="0.2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</row>
    <row r="259" spans="1:64" s="114" customFormat="1" ht="16.5" x14ac:dyDescent="0.25">
      <c r="A259" s="285" t="s">
        <v>725</v>
      </c>
      <c r="B259" s="286"/>
      <c r="C259" s="286"/>
      <c r="D259" s="286"/>
      <c r="E259" s="286"/>
      <c r="F259" s="286"/>
      <c r="G259" s="286"/>
      <c r="H259" s="286"/>
      <c r="I259" s="286"/>
      <c r="J259" s="286"/>
      <c r="K259" s="286"/>
      <c r="L259" s="286"/>
      <c r="M259" s="286"/>
      <c r="N259" s="286"/>
      <c r="O259" s="286"/>
      <c r="P259" s="286"/>
      <c r="Q259" s="286"/>
      <c r="R259" s="286"/>
      <c r="S259" s="286"/>
      <c r="T259" s="286"/>
      <c r="U259" s="286"/>
      <c r="V259" s="286"/>
      <c r="W259" s="286"/>
      <c r="X259" s="286"/>
      <c r="Y259" s="286"/>
      <c r="Z259" s="286"/>
      <c r="AA259" s="286"/>
      <c r="AB259" s="286"/>
      <c r="AC259" s="286"/>
      <c r="AD259" s="286"/>
      <c r="AE259" s="286"/>
      <c r="AF259" s="286"/>
      <c r="AG259" s="286"/>
      <c r="AH259" s="286"/>
      <c r="AI259" s="286"/>
      <c r="AJ259" s="286"/>
      <c r="AK259" s="286"/>
      <c r="AL259" s="286"/>
      <c r="AM259" s="286"/>
      <c r="AN259" s="286"/>
      <c r="AO259" s="286"/>
      <c r="AP259" s="286"/>
      <c r="AQ259" s="286"/>
      <c r="AR259" s="286"/>
      <c r="AS259" s="286"/>
      <c r="AT259" s="286"/>
      <c r="AU259" s="286"/>
      <c r="AV259" s="286"/>
      <c r="AW259" s="286"/>
      <c r="AX259" s="286"/>
      <c r="AY259" s="286"/>
      <c r="AZ259" s="286"/>
      <c r="BA259" s="286"/>
      <c r="BB259" s="286"/>
      <c r="BC259" s="286"/>
      <c r="BD259" s="286"/>
      <c r="BE259" s="286"/>
      <c r="BF259" s="286"/>
      <c r="BG259" s="286"/>
      <c r="BH259" s="286"/>
      <c r="BI259" s="286"/>
      <c r="BJ259" s="286"/>
      <c r="BK259" s="286"/>
      <c r="BL259" s="286"/>
    </row>
    <row r="260" spans="1:64" s="114" customFormat="1" ht="16.5" x14ac:dyDescent="0.25">
      <c r="A260" s="287" t="s">
        <v>748</v>
      </c>
      <c r="B260" s="288"/>
      <c r="C260" s="288"/>
      <c r="D260" s="288"/>
      <c r="E260" s="288"/>
      <c r="F260" s="288"/>
      <c r="G260" s="288"/>
      <c r="H260" s="288"/>
      <c r="I260" s="288"/>
      <c r="J260" s="288"/>
      <c r="K260" s="288"/>
      <c r="L260" s="288"/>
      <c r="M260" s="288"/>
      <c r="N260" s="288"/>
      <c r="O260" s="288"/>
      <c r="P260" s="288"/>
      <c r="Q260" s="288"/>
      <c r="R260" s="288"/>
      <c r="S260" s="288"/>
      <c r="T260" s="288"/>
      <c r="U260" s="288"/>
      <c r="V260" s="286"/>
      <c r="W260" s="286"/>
      <c r="X260" s="286"/>
      <c r="Y260" s="286"/>
      <c r="Z260" s="286"/>
      <c r="AA260" s="286"/>
      <c r="AB260" s="286"/>
      <c r="AC260" s="286"/>
      <c r="AD260" s="286"/>
      <c r="AE260" s="286"/>
      <c r="AF260" s="286"/>
      <c r="AG260" s="286"/>
      <c r="AH260" s="286"/>
      <c r="AI260" s="286"/>
      <c r="AJ260" s="286"/>
      <c r="AK260" s="286"/>
      <c r="AL260" s="286"/>
      <c r="AM260" s="286"/>
      <c r="AN260" s="286"/>
      <c r="AO260" s="286"/>
      <c r="AP260" s="286"/>
      <c r="AQ260" s="286"/>
      <c r="AR260" s="286"/>
      <c r="AS260" s="286"/>
      <c r="AT260" s="286"/>
      <c r="AU260" s="286"/>
      <c r="AV260" s="286"/>
      <c r="AW260" s="286"/>
      <c r="AX260" s="286"/>
      <c r="AY260" s="286"/>
      <c r="AZ260" s="286"/>
      <c r="BA260" s="286"/>
      <c r="BB260" s="286"/>
      <c r="BC260" s="286"/>
      <c r="BD260" s="286"/>
      <c r="BE260" s="286"/>
      <c r="BF260" s="286"/>
      <c r="BG260" s="286"/>
      <c r="BH260" s="286"/>
      <c r="BI260" s="286"/>
      <c r="BJ260" s="286"/>
      <c r="BK260" s="286"/>
      <c r="BL260" s="286"/>
    </row>
    <row r="261" spans="1:64" s="114" customFormat="1" ht="16.5" x14ac:dyDescent="0.25">
      <c r="A261" s="285" t="s">
        <v>677</v>
      </c>
      <c r="B261" s="286"/>
      <c r="C261" s="286"/>
      <c r="D261" s="286" t="s">
        <v>80</v>
      </c>
      <c r="E261" s="286"/>
      <c r="F261" s="286"/>
      <c r="G261" s="286"/>
      <c r="H261" s="286"/>
      <c r="I261" s="286"/>
      <c r="J261" s="286"/>
      <c r="K261" s="286"/>
      <c r="L261" s="286"/>
      <c r="M261" s="286"/>
      <c r="N261" s="286"/>
      <c r="O261" s="286"/>
      <c r="P261" s="286"/>
      <c r="Q261" s="286"/>
      <c r="R261" s="286"/>
      <c r="S261" s="286"/>
      <c r="T261" s="286"/>
      <c r="U261" s="286"/>
      <c r="V261" s="286"/>
      <c r="W261" s="286"/>
      <c r="X261" s="286"/>
      <c r="Y261" s="286"/>
      <c r="Z261" s="286"/>
      <c r="AA261" s="286"/>
      <c r="AB261" s="286"/>
      <c r="AC261" s="286"/>
      <c r="AD261" s="286"/>
      <c r="AE261" s="286"/>
      <c r="AF261" s="286"/>
      <c r="AG261" s="286"/>
      <c r="AH261" s="286"/>
      <c r="AI261" s="286"/>
      <c r="AJ261" s="286"/>
      <c r="AK261" s="286"/>
      <c r="AL261" s="286"/>
      <c r="AM261" s="286"/>
      <c r="AN261" s="286"/>
      <c r="AO261" s="286"/>
      <c r="AP261" s="286"/>
      <c r="AQ261" s="286"/>
      <c r="AR261" s="286"/>
      <c r="AS261" s="286"/>
      <c r="AT261" s="286"/>
      <c r="AU261" s="286"/>
      <c r="AV261" s="286"/>
      <c r="AW261" s="286"/>
      <c r="AX261" s="286"/>
      <c r="AY261" s="286"/>
      <c r="AZ261" s="286"/>
      <c r="BA261" s="286"/>
      <c r="BB261" s="286"/>
      <c r="BC261" s="286"/>
      <c r="BD261" s="286"/>
      <c r="BE261" s="286"/>
      <c r="BF261" s="286"/>
      <c r="BG261" s="286"/>
      <c r="BH261" s="286"/>
      <c r="BI261" s="286"/>
      <c r="BJ261" s="286"/>
      <c r="BK261" s="286"/>
      <c r="BL261" s="286"/>
    </row>
    <row r="262" spans="1:64" s="114" customFormat="1" ht="16.5" x14ac:dyDescent="0.25">
      <c r="A262" s="285" t="s">
        <v>745</v>
      </c>
      <c r="B262" s="286"/>
      <c r="C262" s="286"/>
      <c r="D262" s="286"/>
      <c r="E262" s="286"/>
      <c r="F262" s="286"/>
      <c r="G262" s="286"/>
      <c r="H262" s="286"/>
      <c r="I262" s="286"/>
      <c r="J262" s="286"/>
      <c r="K262" s="286"/>
      <c r="L262" s="286"/>
      <c r="M262" s="286"/>
      <c r="N262" s="286"/>
      <c r="O262" s="286"/>
      <c r="P262" s="286"/>
      <c r="Q262" s="286"/>
      <c r="R262" s="286"/>
      <c r="S262" s="286"/>
      <c r="T262" s="286"/>
      <c r="U262" s="286"/>
      <c r="V262" s="286"/>
      <c r="W262" s="286"/>
      <c r="X262" s="286"/>
      <c r="Y262" s="286"/>
      <c r="Z262" s="286"/>
      <c r="AA262" s="286"/>
      <c r="AB262" s="286"/>
      <c r="AC262" s="286"/>
      <c r="AD262" s="286"/>
      <c r="AE262" s="286"/>
      <c r="AF262" s="286"/>
      <c r="AG262" s="286"/>
      <c r="AH262" s="286"/>
      <c r="AI262" s="286"/>
      <c r="AJ262" s="286"/>
      <c r="AK262" s="286"/>
      <c r="AL262" s="286"/>
      <c r="AM262" s="286"/>
      <c r="AN262" s="286"/>
      <c r="AO262" s="286"/>
      <c r="AP262" s="286"/>
      <c r="AQ262" s="286"/>
      <c r="AR262" s="286"/>
      <c r="AS262" s="286"/>
      <c r="AT262" s="286"/>
      <c r="AU262" s="286"/>
      <c r="AV262" s="286"/>
      <c r="AW262" s="286"/>
      <c r="AX262" s="286"/>
      <c r="AY262" s="286"/>
      <c r="AZ262" s="286"/>
      <c r="BA262" s="286"/>
      <c r="BB262" s="286"/>
      <c r="BC262" s="286"/>
      <c r="BD262" s="286"/>
      <c r="BE262" s="286"/>
      <c r="BF262" s="286"/>
      <c r="BG262" s="286"/>
      <c r="BH262" s="286"/>
      <c r="BI262" s="286"/>
      <c r="BJ262" s="286"/>
      <c r="BK262" s="286"/>
      <c r="BL262" s="286"/>
    </row>
    <row r="263" spans="1:64" s="114" customFormat="1" ht="16.5" x14ac:dyDescent="0.25">
      <c r="A263" s="285" t="s">
        <v>726</v>
      </c>
      <c r="B263" s="286"/>
      <c r="C263" s="286"/>
      <c r="D263" s="286"/>
      <c r="E263" s="286"/>
      <c r="F263" s="286"/>
      <c r="G263" s="286"/>
      <c r="H263" s="286"/>
      <c r="I263" s="286"/>
      <c r="J263" s="286"/>
      <c r="K263" s="286"/>
      <c r="L263" s="286"/>
      <c r="M263" s="286"/>
      <c r="N263" s="286"/>
      <c r="O263" s="286"/>
      <c r="P263" s="286"/>
      <c r="Q263" s="286"/>
      <c r="R263" s="286"/>
      <c r="S263" s="286"/>
      <c r="T263" s="286"/>
      <c r="U263" s="286"/>
      <c r="V263" s="286"/>
      <c r="W263" s="286"/>
      <c r="X263" s="286"/>
      <c r="Y263" s="286"/>
      <c r="Z263" s="286"/>
      <c r="AA263" s="286"/>
      <c r="AB263" s="286"/>
      <c r="AC263" s="286"/>
      <c r="AD263" s="286"/>
      <c r="AE263" s="286"/>
      <c r="AF263" s="286"/>
      <c r="AG263" s="286"/>
      <c r="AH263" s="286"/>
      <c r="AI263" s="286"/>
      <c r="AJ263" s="286"/>
      <c r="AK263" s="286"/>
      <c r="AL263" s="286"/>
      <c r="AM263" s="286"/>
      <c r="AN263" s="286"/>
      <c r="AO263" s="286"/>
      <c r="AP263" s="286"/>
      <c r="AQ263" s="286"/>
      <c r="AR263" s="286"/>
      <c r="AS263" s="286"/>
      <c r="AT263" s="286"/>
      <c r="AU263" s="286"/>
      <c r="AV263" s="286"/>
      <c r="AW263" s="286"/>
      <c r="AX263" s="286"/>
      <c r="AY263" s="286"/>
      <c r="AZ263" s="286"/>
      <c r="BA263" s="286"/>
      <c r="BB263" s="286"/>
      <c r="BC263" s="286"/>
      <c r="BD263" s="286"/>
      <c r="BE263" s="286"/>
      <c r="BF263" s="286"/>
      <c r="BG263" s="286"/>
      <c r="BH263" s="286"/>
      <c r="BI263" s="286"/>
      <c r="BJ263" s="286"/>
      <c r="BK263" s="286"/>
      <c r="BL263" s="286"/>
    </row>
    <row r="264" spans="1:64" s="114" customFormat="1" ht="16.5" x14ac:dyDescent="0.25">
      <c r="A264" s="285" t="s">
        <v>732</v>
      </c>
      <c r="B264" s="286"/>
      <c r="C264" s="286"/>
      <c r="D264" s="286"/>
      <c r="E264" s="286"/>
      <c r="F264" s="286"/>
      <c r="G264" s="286"/>
      <c r="H264" s="286"/>
      <c r="I264" s="286"/>
      <c r="J264" s="286"/>
      <c r="K264" s="286"/>
      <c r="L264" s="286"/>
      <c r="M264" s="286"/>
      <c r="N264" s="286"/>
      <c r="O264" s="286"/>
      <c r="P264" s="286"/>
      <c r="Q264" s="286"/>
      <c r="R264" s="286"/>
      <c r="S264" s="286"/>
      <c r="T264" s="286"/>
      <c r="U264" s="286"/>
      <c r="V264" s="286"/>
      <c r="W264" s="286"/>
      <c r="X264" s="286"/>
      <c r="Y264" s="286"/>
      <c r="Z264" s="286"/>
      <c r="AA264" s="286"/>
      <c r="AB264" s="286"/>
      <c r="AC264" s="286"/>
      <c r="AD264" s="286"/>
      <c r="AE264" s="286"/>
      <c r="AF264" s="286"/>
      <c r="AG264" s="286"/>
      <c r="AH264" s="286"/>
      <c r="AI264" s="286"/>
      <c r="AJ264" s="286"/>
      <c r="AK264" s="286"/>
      <c r="AL264" s="286"/>
      <c r="AM264" s="286"/>
      <c r="AN264" s="286"/>
      <c r="AO264" s="286"/>
      <c r="AP264" s="286"/>
      <c r="AQ264" s="286"/>
      <c r="AR264" s="286"/>
      <c r="AS264" s="286"/>
      <c r="AT264" s="286"/>
      <c r="AU264" s="286"/>
      <c r="AV264" s="286"/>
      <c r="AW264" s="286"/>
      <c r="AX264" s="286"/>
      <c r="AY264" s="286"/>
      <c r="AZ264" s="286"/>
      <c r="BA264" s="286"/>
      <c r="BB264" s="286"/>
      <c r="BC264" s="286"/>
      <c r="BD264" s="286"/>
      <c r="BE264" s="286"/>
      <c r="BF264" s="286"/>
      <c r="BG264" s="286"/>
      <c r="BH264" s="286"/>
      <c r="BI264" s="286"/>
      <c r="BJ264" s="286"/>
      <c r="BK264" s="286"/>
      <c r="BL264" s="286"/>
    </row>
    <row r="265" spans="1:64" ht="18.75" x14ac:dyDescent="0.25">
      <c r="A265" s="19"/>
    </row>
    <row r="266" spans="1:64" x14ac:dyDescent="0.25">
      <c r="A266" s="309" t="s">
        <v>637</v>
      </c>
      <c r="B266" s="80" t="s">
        <v>638</v>
      </c>
      <c r="C266" s="80"/>
      <c r="D266" s="80"/>
      <c r="E266" s="80"/>
      <c r="F266" s="80"/>
      <c r="G266" s="80"/>
      <c r="H266" s="80"/>
      <c r="I266" s="80"/>
      <c r="J266" s="80"/>
      <c r="K266" s="80"/>
      <c r="L266" s="80"/>
      <c r="M266" s="80"/>
      <c r="N266" s="80"/>
      <c r="O266" s="80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  <c r="AR266" s="29"/>
      <c r="AS266" s="29"/>
      <c r="AT266" s="29"/>
      <c r="AU266" s="29"/>
      <c r="AV266" s="29"/>
      <c r="AW266" s="29"/>
      <c r="AX266" s="29"/>
      <c r="AY266" s="29"/>
      <c r="AZ266" s="29"/>
      <c r="BA266" s="29"/>
      <c r="BB266" s="29"/>
      <c r="BC266" s="29"/>
      <c r="BD266" s="29"/>
      <c r="BE266" s="29"/>
      <c r="BF266" s="29"/>
      <c r="BG266" s="29"/>
      <c r="BH266" s="29"/>
      <c r="BI266" s="29"/>
    </row>
    <row r="267" spans="1:64" ht="15.75" customHeight="1" x14ac:dyDescent="0.25">
      <c r="A267" s="310"/>
      <c r="B267" s="308" t="s">
        <v>639</v>
      </c>
      <c r="C267" s="308"/>
      <c r="D267" s="308" t="s">
        <v>640</v>
      </c>
      <c r="E267" s="308"/>
      <c r="F267" s="308" t="s">
        <v>641</v>
      </c>
      <c r="G267" s="308"/>
      <c r="H267" s="308" t="s">
        <v>642</v>
      </c>
      <c r="I267" s="308"/>
      <c r="J267" s="308" t="s">
        <v>651</v>
      </c>
      <c r="K267" s="308"/>
      <c r="L267" s="308" t="s">
        <v>652</v>
      </c>
      <c r="M267" s="308"/>
      <c r="N267" s="308" t="s">
        <v>653</v>
      </c>
      <c r="O267" s="308"/>
      <c r="P267" s="308" t="s">
        <v>654</v>
      </c>
      <c r="Q267" s="308"/>
      <c r="R267" s="308" t="s">
        <v>655</v>
      </c>
      <c r="S267" s="308"/>
      <c r="T267" s="308" t="s">
        <v>656</v>
      </c>
      <c r="U267" s="308"/>
      <c r="V267" s="308" t="s">
        <v>657</v>
      </c>
      <c r="W267" s="308"/>
      <c r="X267" s="308" t="s">
        <v>658</v>
      </c>
      <c r="Y267" s="308"/>
      <c r="Z267" s="308" t="s">
        <v>659</v>
      </c>
      <c r="AA267" s="308"/>
      <c r="AB267" s="308" t="s">
        <v>660</v>
      </c>
      <c r="AC267" s="308"/>
      <c r="AD267" s="308" t="s">
        <v>661</v>
      </c>
      <c r="AE267" s="308"/>
      <c r="AF267" s="308" t="s">
        <v>662</v>
      </c>
      <c r="AG267" s="308"/>
      <c r="AH267" s="308" t="s">
        <v>663</v>
      </c>
      <c r="AI267" s="308"/>
      <c r="AJ267" s="308" t="s">
        <v>664</v>
      </c>
      <c r="AK267" s="308"/>
      <c r="AL267" s="308" t="s">
        <v>665</v>
      </c>
      <c r="AM267" s="308"/>
      <c r="AN267" s="308" t="s">
        <v>666</v>
      </c>
      <c r="AO267" s="308"/>
      <c r="AP267" s="308" t="s">
        <v>667</v>
      </c>
      <c r="AQ267" s="308"/>
      <c r="AR267" s="308" t="s">
        <v>668</v>
      </c>
      <c r="AS267" s="308"/>
      <c r="AT267" s="308" t="s">
        <v>669</v>
      </c>
      <c r="AU267" s="308"/>
      <c r="AV267" s="308" t="s">
        <v>670</v>
      </c>
      <c r="AW267" s="308"/>
      <c r="AX267" s="308" t="s">
        <v>671</v>
      </c>
      <c r="AY267" s="308"/>
      <c r="AZ267" s="308" t="s">
        <v>672</v>
      </c>
      <c r="BA267" s="308"/>
      <c r="BB267" s="308" t="s">
        <v>673</v>
      </c>
      <c r="BC267" s="308"/>
      <c r="BD267" s="308" t="s">
        <v>674</v>
      </c>
      <c r="BE267" s="308"/>
      <c r="BF267" s="308" t="s">
        <v>675</v>
      </c>
      <c r="BG267" s="308"/>
      <c r="BH267" s="308" t="s">
        <v>676</v>
      </c>
      <c r="BI267" s="308"/>
    </row>
    <row r="268" spans="1:64" ht="28.5" x14ac:dyDescent="0.25">
      <c r="A268" s="311"/>
      <c r="B268" s="30" t="s">
        <v>650</v>
      </c>
      <c r="C268" s="30" t="s">
        <v>644</v>
      </c>
      <c r="D268" s="30" t="s">
        <v>650</v>
      </c>
      <c r="E268" s="30" t="s">
        <v>644</v>
      </c>
      <c r="F268" s="30" t="s">
        <v>650</v>
      </c>
      <c r="G268" s="30" t="s">
        <v>644</v>
      </c>
      <c r="H268" s="30" t="s">
        <v>650</v>
      </c>
      <c r="I268" s="30" t="s">
        <v>644</v>
      </c>
      <c r="J268" s="30" t="s">
        <v>650</v>
      </c>
      <c r="K268" s="30" t="s">
        <v>644</v>
      </c>
      <c r="L268" s="30" t="s">
        <v>650</v>
      </c>
      <c r="M268" s="30" t="s">
        <v>644</v>
      </c>
      <c r="N268" s="30" t="s">
        <v>650</v>
      </c>
      <c r="O268" s="30" t="s">
        <v>644</v>
      </c>
      <c r="P268" s="30" t="s">
        <v>650</v>
      </c>
      <c r="Q268" s="30" t="s">
        <v>644</v>
      </c>
      <c r="R268" s="30" t="s">
        <v>650</v>
      </c>
      <c r="S268" s="30" t="s">
        <v>644</v>
      </c>
      <c r="T268" s="30" t="s">
        <v>650</v>
      </c>
      <c r="U268" s="30" t="s">
        <v>644</v>
      </c>
      <c r="V268" s="30" t="s">
        <v>650</v>
      </c>
      <c r="W268" s="30" t="s">
        <v>644</v>
      </c>
      <c r="X268" s="30" t="s">
        <v>650</v>
      </c>
      <c r="Y268" s="30" t="s">
        <v>644</v>
      </c>
      <c r="Z268" s="30" t="s">
        <v>650</v>
      </c>
      <c r="AA268" s="30" t="s">
        <v>644</v>
      </c>
      <c r="AB268" s="30" t="s">
        <v>650</v>
      </c>
      <c r="AC268" s="30" t="s">
        <v>644</v>
      </c>
      <c r="AD268" s="30" t="s">
        <v>650</v>
      </c>
      <c r="AE268" s="30" t="s">
        <v>644</v>
      </c>
      <c r="AF268" s="30" t="s">
        <v>650</v>
      </c>
      <c r="AG268" s="30" t="s">
        <v>644</v>
      </c>
      <c r="AH268" s="30" t="s">
        <v>650</v>
      </c>
      <c r="AI268" s="30" t="s">
        <v>644</v>
      </c>
      <c r="AJ268" s="30" t="s">
        <v>650</v>
      </c>
      <c r="AK268" s="30" t="s">
        <v>644</v>
      </c>
      <c r="AL268" s="30" t="s">
        <v>650</v>
      </c>
      <c r="AM268" s="30" t="s">
        <v>644</v>
      </c>
      <c r="AN268" s="30" t="s">
        <v>650</v>
      </c>
      <c r="AO268" s="30" t="s">
        <v>644</v>
      </c>
      <c r="AP268" s="30" t="s">
        <v>650</v>
      </c>
      <c r="AQ268" s="30" t="s">
        <v>644</v>
      </c>
      <c r="AR268" s="30" t="s">
        <v>650</v>
      </c>
      <c r="AS268" s="30" t="s">
        <v>644</v>
      </c>
      <c r="AT268" s="30" t="s">
        <v>650</v>
      </c>
      <c r="AU268" s="30" t="s">
        <v>644</v>
      </c>
      <c r="AV268" s="30" t="s">
        <v>650</v>
      </c>
      <c r="AW268" s="30" t="s">
        <v>644</v>
      </c>
      <c r="AX268" s="30" t="s">
        <v>650</v>
      </c>
      <c r="AY268" s="30" t="s">
        <v>644</v>
      </c>
      <c r="AZ268" s="30" t="s">
        <v>650</v>
      </c>
      <c r="BA268" s="30" t="s">
        <v>644</v>
      </c>
      <c r="BB268" s="30" t="s">
        <v>650</v>
      </c>
      <c r="BC268" s="30" t="s">
        <v>644</v>
      </c>
      <c r="BD268" s="30" t="s">
        <v>650</v>
      </c>
      <c r="BE268" s="30" t="s">
        <v>644</v>
      </c>
      <c r="BF268" s="30" t="s">
        <v>650</v>
      </c>
      <c r="BG268" s="30" t="s">
        <v>644</v>
      </c>
      <c r="BH268" s="30" t="s">
        <v>650</v>
      </c>
      <c r="BI268" s="30" t="s">
        <v>644</v>
      </c>
    </row>
    <row r="269" spans="1:64" x14ac:dyDescent="0.25">
      <c r="A269" s="26">
        <v>1</v>
      </c>
      <c r="B269" s="81"/>
      <c r="C269" s="81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6"/>
      <c r="AN269" s="26"/>
      <c r="AO269" s="26"/>
      <c r="AP269" s="26"/>
      <c r="AQ269" s="26"/>
      <c r="AR269" s="26"/>
      <c r="AS269" s="26"/>
      <c r="AT269" s="26"/>
      <c r="AU269" s="26"/>
      <c r="AV269" s="26"/>
      <c r="AW269" s="26"/>
      <c r="AX269" s="26"/>
      <c r="AY269" s="26"/>
      <c r="AZ269" s="26"/>
      <c r="BA269" s="26"/>
      <c r="BB269" s="26"/>
      <c r="BC269" s="26"/>
      <c r="BD269" s="26"/>
      <c r="BE269" s="26"/>
      <c r="BF269" s="26"/>
      <c r="BG269" s="26"/>
      <c r="BH269" s="26"/>
      <c r="BI269" s="26"/>
    </row>
    <row r="270" spans="1:64" x14ac:dyDescent="0.25">
      <c r="A270" s="23">
        <v>2</v>
      </c>
      <c r="B270" s="24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  <c r="AR270" s="23"/>
      <c r="AS270" s="23"/>
      <c r="AT270" s="23"/>
      <c r="AU270" s="23"/>
      <c r="AV270" s="23"/>
      <c r="AW270" s="23"/>
      <c r="AX270" s="23"/>
      <c r="AY270" s="23"/>
      <c r="AZ270" s="23"/>
      <c r="BA270" s="23"/>
      <c r="BB270" s="23"/>
      <c r="BC270" s="23"/>
      <c r="BD270" s="23"/>
      <c r="BE270" s="23"/>
      <c r="BF270" s="23"/>
      <c r="BG270" s="23"/>
      <c r="BH270" s="23"/>
      <c r="BI270" s="23"/>
    </row>
    <row r="271" spans="1:64" x14ac:dyDescent="0.25">
      <c r="A271" s="23">
        <v>3</v>
      </c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  <c r="AR271" s="23"/>
      <c r="AS271" s="23"/>
      <c r="AT271" s="23"/>
      <c r="AU271" s="23"/>
      <c r="AV271" s="23"/>
      <c r="AW271" s="23"/>
      <c r="AX271" s="23"/>
      <c r="AY271" s="23"/>
      <c r="AZ271" s="23"/>
      <c r="BA271" s="23"/>
      <c r="BB271" s="23"/>
      <c r="BC271" s="23"/>
      <c r="BD271" s="23"/>
      <c r="BE271" s="23"/>
      <c r="BF271" s="23"/>
      <c r="BG271" s="23"/>
      <c r="BH271" s="23"/>
      <c r="BI271" s="23"/>
    </row>
    <row r="272" spans="1:64" x14ac:dyDescent="0.25">
      <c r="A272" s="23" t="s">
        <v>645</v>
      </c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  <c r="AR272" s="23"/>
      <c r="AS272" s="23"/>
      <c r="AT272" s="23"/>
      <c r="AU272" s="23"/>
      <c r="AV272" s="23"/>
      <c r="AW272" s="23"/>
      <c r="AX272" s="23"/>
      <c r="AY272" s="23"/>
      <c r="AZ272" s="23"/>
      <c r="BA272" s="23"/>
      <c r="BB272" s="23"/>
      <c r="BC272" s="23"/>
      <c r="BD272" s="23"/>
      <c r="BE272" s="23"/>
      <c r="BF272" s="23"/>
      <c r="BG272" s="23"/>
      <c r="BH272" s="23"/>
      <c r="BI272" s="23"/>
    </row>
    <row r="273" spans="1:64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</row>
    <row r="274" spans="1:64" x14ac:dyDescent="0.2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</row>
    <row r="275" spans="1:64" s="114" customFormat="1" ht="16.5" x14ac:dyDescent="0.25">
      <c r="A275" s="285" t="s">
        <v>725</v>
      </c>
      <c r="B275" s="286"/>
      <c r="C275" s="286"/>
      <c r="D275" s="286"/>
      <c r="E275" s="286"/>
      <c r="F275" s="286"/>
      <c r="G275" s="286"/>
      <c r="H275" s="286"/>
      <c r="I275" s="286"/>
      <c r="J275" s="286"/>
      <c r="K275" s="286"/>
      <c r="L275" s="286"/>
      <c r="M275" s="286"/>
      <c r="N275" s="286"/>
      <c r="O275" s="286"/>
      <c r="P275" s="286"/>
      <c r="Q275" s="286"/>
      <c r="R275" s="286"/>
      <c r="S275" s="286"/>
      <c r="T275" s="286"/>
      <c r="U275" s="286"/>
      <c r="V275" s="286"/>
      <c r="W275" s="286"/>
      <c r="X275" s="286"/>
      <c r="Y275" s="286"/>
      <c r="Z275" s="286"/>
      <c r="AA275" s="286"/>
      <c r="AB275" s="286"/>
      <c r="AC275" s="286"/>
      <c r="AD275" s="286"/>
      <c r="AE275" s="286"/>
      <c r="AF275" s="286"/>
      <c r="AG275" s="286"/>
      <c r="AH275" s="286"/>
      <c r="AI275" s="286"/>
      <c r="AJ275" s="286"/>
      <c r="AK275" s="286"/>
      <c r="AL275" s="286"/>
      <c r="AM275" s="286"/>
      <c r="AN275" s="286"/>
      <c r="AO275" s="286"/>
      <c r="AP275" s="286"/>
      <c r="AQ275" s="286"/>
      <c r="AR275" s="286"/>
      <c r="AS275" s="286"/>
      <c r="AT275" s="286"/>
      <c r="AU275" s="286"/>
      <c r="AV275" s="286"/>
      <c r="AW275" s="286"/>
      <c r="AX275" s="286"/>
      <c r="AY275" s="286"/>
      <c r="AZ275" s="286"/>
      <c r="BA275" s="286"/>
      <c r="BB275" s="286"/>
      <c r="BC275" s="286"/>
      <c r="BD275" s="286"/>
      <c r="BE275" s="286"/>
      <c r="BF275" s="286"/>
      <c r="BG275" s="286"/>
      <c r="BH275" s="286"/>
      <c r="BI275" s="286"/>
      <c r="BJ275" s="286"/>
      <c r="BK275" s="286"/>
      <c r="BL275" s="286"/>
    </row>
    <row r="276" spans="1:64" s="114" customFormat="1" ht="16.5" x14ac:dyDescent="0.25">
      <c r="A276" s="287" t="s">
        <v>749</v>
      </c>
      <c r="B276" s="288"/>
      <c r="C276" s="288"/>
      <c r="D276" s="288"/>
      <c r="E276" s="288"/>
      <c r="F276" s="288"/>
      <c r="G276" s="288"/>
      <c r="H276" s="288"/>
      <c r="I276" s="288"/>
      <c r="J276" s="288"/>
      <c r="K276" s="288"/>
      <c r="L276" s="288"/>
      <c r="M276" s="288"/>
      <c r="N276" s="288"/>
      <c r="O276" s="288"/>
      <c r="P276" s="288"/>
      <c r="Q276" s="288"/>
      <c r="R276" s="288"/>
      <c r="S276" s="288"/>
      <c r="T276" s="288"/>
      <c r="U276" s="288"/>
      <c r="V276" s="286"/>
      <c r="W276" s="286"/>
      <c r="X276" s="286"/>
      <c r="Y276" s="286"/>
      <c r="Z276" s="286"/>
      <c r="AA276" s="286"/>
      <c r="AB276" s="286"/>
      <c r="AC276" s="286"/>
      <c r="AD276" s="286"/>
      <c r="AE276" s="286"/>
      <c r="AF276" s="286"/>
      <c r="AG276" s="286"/>
      <c r="AH276" s="286"/>
      <c r="AI276" s="286"/>
      <c r="AJ276" s="286"/>
      <c r="AK276" s="286"/>
      <c r="AL276" s="286"/>
      <c r="AM276" s="286"/>
      <c r="AN276" s="286"/>
      <c r="AO276" s="286"/>
      <c r="AP276" s="286"/>
      <c r="AQ276" s="286"/>
      <c r="AR276" s="286"/>
      <c r="AS276" s="286"/>
      <c r="AT276" s="286"/>
      <c r="AU276" s="286"/>
      <c r="AV276" s="286"/>
      <c r="AW276" s="286"/>
      <c r="AX276" s="286"/>
      <c r="AY276" s="286"/>
      <c r="AZ276" s="286"/>
      <c r="BA276" s="286"/>
      <c r="BB276" s="286"/>
      <c r="BC276" s="286"/>
      <c r="BD276" s="286"/>
      <c r="BE276" s="286"/>
      <c r="BF276" s="286"/>
      <c r="BG276" s="286"/>
      <c r="BH276" s="286"/>
      <c r="BI276" s="286"/>
      <c r="BJ276" s="286"/>
      <c r="BK276" s="286"/>
      <c r="BL276" s="286"/>
    </row>
    <row r="277" spans="1:64" s="114" customFormat="1" ht="16.5" x14ac:dyDescent="0.25">
      <c r="A277" s="285" t="s">
        <v>677</v>
      </c>
      <c r="B277" s="286"/>
      <c r="C277" s="286"/>
      <c r="D277" s="286" t="s">
        <v>83</v>
      </c>
      <c r="E277" s="286"/>
      <c r="F277" s="286"/>
      <c r="G277" s="286"/>
      <c r="H277" s="286"/>
      <c r="I277" s="286"/>
      <c r="J277" s="286"/>
      <c r="K277" s="286"/>
      <c r="L277" s="286"/>
      <c r="M277" s="286"/>
      <c r="N277" s="286"/>
      <c r="O277" s="286"/>
      <c r="P277" s="286"/>
      <c r="Q277" s="286"/>
      <c r="R277" s="286"/>
      <c r="S277" s="286"/>
      <c r="T277" s="286"/>
      <c r="U277" s="286"/>
      <c r="V277" s="286"/>
      <c r="W277" s="286"/>
      <c r="X277" s="286"/>
      <c r="Y277" s="286"/>
      <c r="Z277" s="286"/>
      <c r="AA277" s="286"/>
      <c r="AB277" s="286"/>
      <c r="AC277" s="286"/>
      <c r="AD277" s="286"/>
      <c r="AE277" s="286"/>
      <c r="AF277" s="286"/>
      <c r="AG277" s="286"/>
      <c r="AH277" s="286"/>
      <c r="AI277" s="286"/>
      <c r="AJ277" s="286"/>
      <c r="AK277" s="286"/>
      <c r="AL277" s="286"/>
      <c r="AM277" s="286"/>
      <c r="AN277" s="286"/>
      <c r="AO277" s="286"/>
      <c r="AP277" s="286"/>
      <c r="AQ277" s="286"/>
      <c r="AR277" s="286"/>
      <c r="AS277" s="286"/>
      <c r="AT277" s="286"/>
      <c r="AU277" s="286"/>
      <c r="AV277" s="286"/>
      <c r="AW277" s="286"/>
      <c r="AX277" s="286"/>
      <c r="AY277" s="286"/>
      <c r="AZ277" s="286"/>
      <c r="BA277" s="286"/>
      <c r="BB277" s="286"/>
      <c r="BC277" s="286"/>
      <c r="BD277" s="286"/>
      <c r="BE277" s="286"/>
      <c r="BF277" s="286"/>
      <c r="BG277" s="286"/>
      <c r="BH277" s="286"/>
      <c r="BI277" s="286"/>
      <c r="BJ277" s="286"/>
      <c r="BK277" s="286"/>
      <c r="BL277" s="286"/>
    </row>
    <row r="278" spans="1:64" s="114" customFormat="1" ht="16.5" x14ac:dyDescent="0.25">
      <c r="A278" s="285" t="s">
        <v>747</v>
      </c>
      <c r="B278" s="286"/>
      <c r="C278" s="286"/>
      <c r="D278" s="286"/>
      <c r="E278" s="286"/>
      <c r="F278" s="286"/>
      <c r="G278" s="286"/>
      <c r="H278" s="286"/>
      <c r="I278" s="286"/>
      <c r="J278" s="286"/>
      <c r="K278" s="286"/>
      <c r="L278" s="286"/>
      <c r="M278" s="286"/>
      <c r="N278" s="286"/>
      <c r="O278" s="286"/>
      <c r="P278" s="286"/>
      <c r="Q278" s="286"/>
      <c r="R278" s="286"/>
      <c r="S278" s="286"/>
      <c r="T278" s="286"/>
      <c r="U278" s="286"/>
      <c r="V278" s="286"/>
      <c r="W278" s="286"/>
      <c r="X278" s="286"/>
      <c r="Y278" s="286"/>
      <c r="Z278" s="286"/>
      <c r="AA278" s="286"/>
      <c r="AB278" s="286"/>
      <c r="AC278" s="286"/>
      <c r="AD278" s="286"/>
      <c r="AE278" s="286"/>
      <c r="AF278" s="286"/>
      <c r="AG278" s="286"/>
      <c r="AH278" s="286"/>
      <c r="AI278" s="286"/>
      <c r="AJ278" s="286"/>
      <c r="AK278" s="286"/>
      <c r="AL278" s="286"/>
      <c r="AM278" s="286"/>
      <c r="AN278" s="286"/>
      <c r="AO278" s="286"/>
      <c r="AP278" s="286"/>
      <c r="AQ278" s="286"/>
      <c r="AR278" s="286"/>
      <c r="AS278" s="286"/>
      <c r="AT278" s="286"/>
      <c r="AU278" s="286"/>
      <c r="AV278" s="286"/>
      <c r="AW278" s="286"/>
      <c r="AX278" s="286"/>
      <c r="AY278" s="286"/>
      <c r="AZ278" s="286"/>
      <c r="BA278" s="286"/>
      <c r="BB278" s="286"/>
      <c r="BC278" s="286"/>
      <c r="BD278" s="286"/>
      <c r="BE278" s="286"/>
      <c r="BF278" s="286"/>
      <c r="BG278" s="286"/>
      <c r="BH278" s="286"/>
      <c r="BI278" s="286"/>
      <c r="BJ278" s="286"/>
      <c r="BK278" s="286"/>
      <c r="BL278" s="286"/>
    </row>
    <row r="279" spans="1:64" s="114" customFormat="1" ht="16.5" x14ac:dyDescent="0.25">
      <c r="A279" s="285" t="s">
        <v>726</v>
      </c>
      <c r="B279" s="286"/>
      <c r="C279" s="286"/>
      <c r="D279" s="286"/>
      <c r="E279" s="286"/>
      <c r="F279" s="286"/>
      <c r="G279" s="286"/>
      <c r="H279" s="286"/>
      <c r="I279" s="286"/>
      <c r="J279" s="286"/>
      <c r="K279" s="286"/>
      <c r="L279" s="286"/>
      <c r="M279" s="286"/>
      <c r="N279" s="286"/>
      <c r="O279" s="286"/>
      <c r="P279" s="286"/>
      <c r="Q279" s="286"/>
      <c r="R279" s="286"/>
      <c r="S279" s="286"/>
      <c r="T279" s="286"/>
      <c r="U279" s="286"/>
      <c r="V279" s="286"/>
      <c r="W279" s="286"/>
      <c r="X279" s="286"/>
      <c r="Y279" s="286"/>
      <c r="Z279" s="286"/>
      <c r="AA279" s="286"/>
      <c r="AB279" s="286"/>
      <c r="AC279" s="286"/>
      <c r="AD279" s="286"/>
      <c r="AE279" s="286"/>
      <c r="AF279" s="286"/>
      <c r="AG279" s="286"/>
      <c r="AH279" s="286"/>
      <c r="AI279" s="286"/>
      <c r="AJ279" s="286"/>
      <c r="AK279" s="286"/>
      <c r="AL279" s="286"/>
      <c r="AM279" s="286"/>
      <c r="AN279" s="286"/>
      <c r="AO279" s="286"/>
      <c r="AP279" s="286"/>
      <c r="AQ279" s="286"/>
      <c r="AR279" s="286"/>
      <c r="AS279" s="286"/>
      <c r="AT279" s="286"/>
      <c r="AU279" s="286"/>
      <c r="AV279" s="286"/>
      <c r="AW279" s="286"/>
      <c r="AX279" s="286"/>
      <c r="AY279" s="286"/>
      <c r="AZ279" s="286"/>
      <c r="BA279" s="286"/>
      <c r="BB279" s="286"/>
      <c r="BC279" s="286"/>
      <c r="BD279" s="286"/>
      <c r="BE279" s="286"/>
      <c r="BF279" s="286"/>
      <c r="BG279" s="286"/>
      <c r="BH279" s="286"/>
      <c r="BI279" s="286"/>
      <c r="BJ279" s="286"/>
      <c r="BK279" s="286"/>
      <c r="BL279" s="286"/>
    </row>
    <row r="280" spans="1:64" s="114" customFormat="1" ht="16.5" x14ac:dyDescent="0.25">
      <c r="A280" s="285" t="s">
        <v>731</v>
      </c>
      <c r="B280" s="286"/>
      <c r="C280" s="286"/>
      <c r="D280" s="286"/>
      <c r="E280" s="286"/>
      <c r="F280" s="286"/>
      <c r="G280" s="286"/>
      <c r="H280" s="286"/>
      <c r="I280" s="286"/>
      <c r="J280" s="286"/>
      <c r="K280" s="286"/>
      <c r="L280" s="286"/>
      <c r="M280" s="286"/>
      <c r="N280" s="286"/>
      <c r="O280" s="286"/>
      <c r="P280" s="286"/>
      <c r="Q280" s="286"/>
      <c r="R280" s="286"/>
      <c r="S280" s="286"/>
      <c r="T280" s="286"/>
      <c r="U280" s="286"/>
      <c r="V280" s="286"/>
      <c r="W280" s="286"/>
      <c r="X280" s="286"/>
      <c r="Y280" s="286"/>
      <c r="Z280" s="286"/>
      <c r="AA280" s="286"/>
      <c r="AB280" s="286"/>
      <c r="AC280" s="286"/>
      <c r="AD280" s="286"/>
      <c r="AE280" s="286"/>
      <c r="AF280" s="286"/>
      <c r="AG280" s="286"/>
      <c r="AH280" s="286"/>
      <c r="AI280" s="286"/>
      <c r="AJ280" s="286"/>
      <c r="AK280" s="286"/>
      <c r="AL280" s="286"/>
      <c r="AM280" s="286"/>
      <c r="AN280" s="286"/>
      <c r="AO280" s="286"/>
      <c r="AP280" s="286"/>
      <c r="AQ280" s="286"/>
      <c r="AR280" s="286"/>
      <c r="AS280" s="286"/>
      <c r="AT280" s="286"/>
      <c r="AU280" s="286"/>
      <c r="AV280" s="286"/>
      <c r="AW280" s="286"/>
      <c r="AX280" s="286"/>
      <c r="AY280" s="286"/>
      <c r="AZ280" s="286"/>
      <c r="BA280" s="286"/>
      <c r="BB280" s="286"/>
      <c r="BC280" s="286"/>
      <c r="BD280" s="286"/>
      <c r="BE280" s="286"/>
      <c r="BF280" s="286"/>
      <c r="BG280" s="286"/>
      <c r="BH280" s="286"/>
      <c r="BI280" s="286"/>
      <c r="BJ280" s="286"/>
      <c r="BK280" s="286"/>
      <c r="BL280" s="286"/>
    </row>
    <row r="281" spans="1:64" ht="18.75" x14ac:dyDescent="0.25">
      <c r="A281" s="19"/>
    </row>
    <row r="282" spans="1:64" x14ac:dyDescent="0.25">
      <c r="A282" s="309" t="s">
        <v>637</v>
      </c>
      <c r="B282" s="80" t="s">
        <v>638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0"/>
      <c r="O282" s="80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  <c r="AR282" s="29"/>
      <c r="AS282" s="29"/>
      <c r="AT282" s="29"/>
      <c r="AU282" s="29"/>
      <c r="AV282" s="29"/>
      <c r="AW282" s="29"/>
      <c r="AX282" s="29"/>
      <c r="AY282" s="29"/>
      <c r="AZ282" s="29"/>
      <c r="BA282" s="29"/>
      <c r="BB282" s="29"/>
      <c r="BC282" s="29"/>
      <c r="BD282" s="29"/>
      <c r="BE282" s="29"/>
      <c r="BF282" s="29"/>
      <c r="BG282" s="29"/>
      <c r="BH282" s="29"/>
      <c r="BI282" s="29"/>
    </row>
    <row r="283" spans="1:64" ht="15.75" customHeight="1" x14ac:dyDescent="0.25">
      <c r="A283" s="310"/>
      <c r="B283" s="308" t="s">
        <v>639</v>
      </c>
      <c r="C283" s="308"/>
      <c r="D283" s="308" t="s">
        <v>640</v>
      </c>
      <c r="E283" s="308"/>
      <c r="F283" s="308" t="s">
        <v>641</v>
      </c>
      <c r="G283" s="308"/>
      <c r="H283" s="308" t="s">
        <v>642</v>
      </c>
      <c r="I283" s="308"/>
      <c r="J283" s="308" t="s">
        <v>651</v>
      </c>
      <c r="K283" s="308"/>
      <c r="L283" s="308" t="s">
        <v>652</v>
      </c>
      <c r="M283" s="308"/>
      <c r="N283" s="308" t="s">
        <v>653</v>
      </c>
      <c r="O283" s="308"/>
      <c r="P283" s="308" t="s">
        <v>654</v>
      </c>
      <c r="Q283" s="308"/>
      <c r="R283" s="308" t="s">
        <v>655</v>
      </c>
      <c r="S283" s="308"/>
      <c r="T283" s="308" t="s">
        <v>656</v>
      </c>
      <c r="U283" s="308"/>
      <c r="V283" s="308" t="s">
        <v>657</v>
      </c>
      <c r="W283" s="308"/>
      <c r="X283" s="308" t="s">
        <v>658</v>
      </c>
      <c r="Y283" s="308"/>
      <c r="Z283" s="308" t="s">
        <v>659</v>
      </c>
      <c r="AA283" s="308"/>
      <c r="AB283" s="308" t="s">
        <v>660</v>
      </c>
      <c r="AC283" s="308"/>
      <c r="AD283" s="308" t="s">
        <v>661</v>
      </c>
      <c r="AE283" s="308"/>
      <c r="AF283" s="308" t="s">
        <v>662</v>
      </c>
      <c r="AG283" s="308"/>
      <c r="AH283" s="308" t="s">
        <v>663</v>
      </c>
      <c r="AI283" s="308"/>
      <c r="AJ283" s="308" t="s">
        <v>664</v>
      </c>
      <c r="AK283" s="308"/>
      <c r="AL283" s="308" t="s">
        <v>665</v>
      </c>
      <c r="AM283" s="308"/>
      <c r="AN283" s="308" t="s">
        <v>666</v>
      </c>
      <c r="AO283" s="308"/>
      <c r="AP283" s="308" t="s">
        <v>667</v>
      </c>
      <c r="AQ283" s="308"/>
      <c r="AR283" s="308" t="s">
        <v>668</v>
      </c>
      <c r="AS283" s="308"/>
      <c r="AT283" s="308" t="s">
        <v>669</v>
      </c>
      <c r="AU283" s="308"/>
      <c r="AV283" s="308" t="s">
        <v>670</v>
      </c>
      <c r="AW283" s="308"/>
      <c r="AX283" s="308" t="s">
        <v>671</v>
      </c>
      <c r="AY283" s="308"/>
      <c r="AZ283" s="308" t="s">
        <v>672</v>
      </c>
      <c r="BA283" s="308"/>
      <c r="BB283" s="308" t="s">
        <v>673</v>
      </c>
      <c r="BC283" s="308"/>
      <c r="BD283" s="308" t="s">
        <v>674</v>
      </c>
      <c r="BE283" s="308"/>
      <c r="BF283" s="308" t="s">
        <v>675</v>
      </c>
      <c r="BG283" s="308"/>
      <c r="BH283" s="308" t="s">
        <v>676</v>
      </c>
      <c r="BI283" s="308"/>
    </row>
    <row r="284" spans="1:64" ht="28.5" x14ac:dyDescent="0.25">
      <c r="A284" s="311"/>
      <c r="B284" s="30" t="s">
        <v>650</v>
      </c>
      <c r="C284" s="30" t="s">
        <v>644</v>
      </c>
      <c r="D284" s="30" t="s">
        <v>650</v>
      </c>
      <c r="E284" s="30" t="s">
        <v>644</v>
      </c>
      <c r="F284" s="30" t="s">
        <v>650</v>
      </c>
      <c r="G284" s="30" t="s">
        <v>644</v>
      </c>
      <c r="H284" s="30" t="s">
        <v>650</v>
      </c>
      <c r="I284" s="30" t="s">
        <v>644</v>
      </c>
      <c r="J284" s="30" t="s">
        <v>650</v>
      </c>
      <c r="K284" s="30" t="s">
        <v>644</v>
      </c>
      <c r="L284" s="30" t="s">
        <v>650</v>
      </c>
      <c r="M284" s="30" t="s">
        <v>644</v>
      </c>
      <c r="N284" s="30" t="s">
        <v>650</v>
      </c>
      <c r="O284" s="30" t="s">
        <v>644</v>
      </c>
      <c r="P284" s="30" t="s">
        <v>650</v>
      </c>
      <c r="Q284" s="30" t="s">
        <v>644</v>
      </c>
      <c r="R284" s="30" t="s">
        <v>650</v>
      </c>
      <c r="S284" s="30" t="s">
        <v>644</v>
      </c>
      <c r="T284" s="30" t="s">
        <v>650</v>
      </c>
      <c r="U284" s="30" t="s">
        <v>644</v>
      </c>
      <c r="V284" s="30" t="s">
        <v>650</v>
      </c>
      <c r="W284" s="30" t="s">
        <v>644</v>
      </c>
      <c r="X284" s="30" t="s">
        <v>650</v>
      </c>
      <c r="Y284" s="30" t="s">
        <v>644</v>
      </c>
      <c r="Z284" s="30" t="s">
        <v>650</v>
      </c>
      <c r="AA284" s="30" t="s">
        <v>644</v>
      </c>
      <c r="AB284" s="30" t="s">
        <v>650</v>
      </c>
      <c r="AC284" s="30" t="s">
        <v>644</v>
      </c>
      <c r="AD284" s="30" t="s">
        <v>650</v>
      </c>
      <c r="AE284" s="30" t="s">
        <v>644</v>
      </c>
      <c r="AF284" s="30" t="s">
        <v>650</v>
      </c>
      <c r="AG284" s="30" t="s">
        <v>644</v>
      </c>
      <c r="AH284" s="30" t="s">
        <v>650</v>
      </c>
      <c r="AI284" s="30" t="s">
        <v>644</v>
      </c>
      <c r="AJ284" s="30" t="s">
        <v>650</v>
      </c>
      <c r="AK284" s="30" t="s">
        <v>644</v>
      </c>
      <c r="AL284" s="30" t="s">
        <v>650</v>
      </c>
      <c r="AM284" s="30" t="s">
        <v>644</v>
      </c>
      <c r="AN284" s="30" t="s">
        <v>650</v>
      </c>
      <c r="AO284" s="30" t="s">
        <v>644</v>
      </c>
      <c r="AP284" s="30" t="s">
        <v>650</v>
      </c>
      <c r="AQ284" s="30" t="s">
        <v>644</v>
      </c>
      <c r="AR284" s="30" t="s">
        <v>650</v>
      </c>
      <c r="AS284" s="30" t="s">
        <v>644</v>
      </c>
      <c r="AT284" s="30" t="s">
        <v>650</v>
      </c>
      <c r="AU284" s="30" t="s">
        <v>644</v>
      </c>
      <c r="AV284" s="30" t="s">
        <v>650</v>
      </c>
      <c r="AW284" s="30" t="s">
        <v>644</v>
      </c>
      <c r="AX284" s="30" t="s">
        <v>650</v>
      </c>
      <c r="AY284" s="30" t="s">
        <v>644</v>
      </c>
      <c r="AZ284" s="30" t="s">
        <v>650</v>
      </c>
      <c r="BA284" s="30" t="s">
        <v>644</v>
      </c>
      <c r="BB284" s="30" t="s">
        <v>650</v>
      </c>
      <c r="BC284" s="30" t="s">
        <v>644</v>
      </c>
      <c r="BD284" s="30" t="s">
        <v>650</v>
      </c>
      <c r="BE284" s="30" t="s">
        <v>644</v>
      </c>
      <c r="BF284" s="30" t="s">
        <v>650</v>
      </c>
      <c r="BG284" s="30" t="s">
        <v>644</v>
      </c>
      <c r="BH284" s="30" t="s">
        <v>650</v>
      </c>
      <c r="BI284" s="30" t="s">
        <v>644</v>
      </c>
    </row>
    <row r="285" spans="1:64" x14ac:dyDescent="0.25">
      <c r="A285" s="26">
        <v>1</v>
      </c>
      <c r="B285" s="81"/>
      <c r="C285" s="81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6"/>
      <c r="AN285" s="26"/>
      <c r="AO285" s="26"/>
      <c r="AP285" s="26"/>
      <c r="AQ285" s="26"/>
      <c r="AR285" s="26"/>
      <c r="AS285" s="26"/>
      <c r="AT285" s="26"/>
      <c r="AU285" s="26"/>
      <c r="AV285" s="26"/>
      <c r="AW285" s="26"/>
      <c r="AX285" s="26"/>
      <c r="AY285" s="26"/>
      <c r="AZ285" s="26"/>
      <c r="BA285" s="26"/>
      <c r="BB285" s="26"/>
      <c r="BC285" s="26"/>
      <c r="BD285" s="26"/>
      <c r="BE285" s="26"/>
      <c r="BF285" s="26"/>
      <c r="BG285" s="26"/>
      <c r="BH285" s="26"/>
      <c r="BI285" s="26"/>
    </row>
    <row r="286" spans="1:64" x14ac:dyDescent="0.25">
      <c r="A286" s="23">
        <v>2</v>
      </c>
      <c r="B286" s="24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  <c r="BI286" s="23"/>
    </row>
    <row r="287" spans="1:64" x14ac:dyDescent="0.25">
      <c r="A287" s="23">
        <v>3</v>
      </c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  <c r="AR287" s="23"/>
      <c r="AS287" s="23"/>
      <c r="AT287" s="23"/>
      <c r="AU287" s="23"/>
      <c r="AV287" s="23"/>
      <c r="AW287" s="23"/>
      <c r="AX287" s="23"/>
      <c r="AY287" s="23"/>
      <c r="AZ287" s="23"/>
      <c r="BA287" s="23"/>
      <c r="BB287" s="23"/>
      <c r="BC287" s="23"/>
      <c r="BD287" s="23"/>
      <c r="BE287" s="23"/>
      <c r="BF287" s="23"/>
      <c r="BG287" s="23"/>
      <c r="BH287" s="23"/>
      <c r="BI287" s="23"/>
    </row>
    <row r="288" spans="1:64" x14ac:dyDescent="0.25">
      <c r="A288" s="23" t="s">
        <v>645</v>
      </c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  <c r="AR288" s="23"/>
      <c r="AS288" s="23"/>
      <c r="AT288" s="23"/>
      <c r="AU288" s="23"/>
      <c r="AV288" s="23"/>
      <c r="AW288" s="23"/>
      <c r="AX288" s="23"/>
      <c r="AY288" s="23"/>
      <c r="AZ288" s="23"/>
      <c r="BA288" s="23"/>
      <c r="BB288" s="23"/>
      <c r="BC288" s="23"/>
      <c r="BD288" s="23"/>
      <c r="BE288" s="23"/>
      <c r="BF288" s="23"/>
      <c r="BG288" s="23"/>
      <c r="BH288" s="23"/>
      <c r="BI288" s="23"/>
    </row>
    <row r="289" spans="1:64" x14ac:dyDescent="0.25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</row>
    <row r="291" spans="1:64" s="133" customFormat="1" ht="16.5" x14ac:dyDescent="0.25">
      <c r="A291" s="67" t="str">
        <f>"- Tên tuyến:"&amp;VLOOKUP($D$53,Quyhoach!$B$8:$J$257,2,0)&amp;"-"&amp;VLOOKUP($D$53,Quyhoach!$B$8:$J$257,3,0)</f>
        <v>- Tên tuyến:Quảng Bình-Nghệ An</v>
      </c>
    </row>
    <row r="292" spans="1:64" s="133" customFormat="1" ht="16.5" x14ac:dyDescent="0.25">
      <c r="A292" s="68" t="str">
        <f>"- Bến xe đi:"&amp;VLOOKUP(D293,Quyhoach!$B$8:$J$257,4,0)&amp;";                 Bến xe đến: "&amp;VLOOKUP(D293,Quyhoach!$B$8:$J$257,5,0)</f>
        <v>- Bến xe đi:Đồng Hới;                 Bến xe đến: Nam Đàn</v>
      </c>
      <c r="B292" s="146"/>
      <c r="C292" s="146"/>
      <c r="D292" s="146"/>
      <c r="E292" s="146"/>
      <c r="F292" s="146"/>
      <c r="G292" s="146"/>
      <c r="H292" s="146"/>
      <c r="I292" s="146"/>
      <c r="J292" s="146"/>
      <c r="K292" s="146"/>
      <c r="L292" s="146"/>
      <c r="M292" s="146"/>
      <c r="N292" s="146"/>
      <c r="O292" s="146"/>
      <c r="P292" s="146"/>
      <c r="Q292" s="146"/>
      <c r="R292" s="146"/>
      <c r="S292" s="146"/>
      <c r="T292" s="146"/>
      <c r="U292" s="146"/>
    </row>
    <row r="293" spans="1:64" s="133" customFormat="1" ht="16.5" x14ac:dyDescent="0.25">
      <c r="A293" s="67" t="s">
        <v>677</v>
      </c>
      <c r="D293" s="133" t="s">
        <v>355</v>
      </c>
    </row>
    <row r="294" spans="1:64" s="133" customFormat="1" ht="16.5" x14ac:dyDescent="0.25">
      <c r="A294" s="67" t="str">
        <f>"- Hành trình tuyến:"&amp;VLOOKUP(D293,Quyhoach!$B$8:$J$257,6,0)</f>
        <v>- Hành trình tuyến:BX Đồng Hới - QL1 - QL46 - BX Nam Đàn</v>
      </c>
    </row>
    <row r="295" spans="1:64" ht="16.5" x14ac:dyDescent="0.25">
      <c r="A295" s="67" t="str">
        <f>"- Cự ly tuyến:"&amp;VLOOKUP(D293,Quyhoach!$B$8:$J$257,7,0)&amp;"km"</f>
        <v>- Cự ly tuyến:220km</v>
      </c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</row>
    <row r="296" spans="1:64" ht="16.5" x14ac:dyDescent="0.25">
      <c r="A296" s="67" t="str">
        <f>"- Tổng số chuyến xe/ngày/tháng: "&amp;VLOOKUP(D293,Quyhoach!$B$8:$J$257,8,0)</f>
        <v>- Tổng số chuyến xe/ngày/tháng: 60</v>
      </c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</row>
    <row r="297" spans="1:64" ht="18.75" x14ac:dyDescent="0.25">
      <c r="A297" s="70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</row>
    <row r="298" spans="1:64" x14ac:dyDescent="0.25">
      <c r="A298" s="301" t="s">
        <v>637</v>
      </c>
      <c r="B298" s="134" t="s">
        <v>638</v>
      </c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72"/>
      <c r="Q298" s="72"/>
      <c r="R298" s="72"/>
      <c r="S298" s="72"/>
      <c r="T298" s="72"/>
      <c r="U298" s="72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  <c r="AS298" s="72"/>
      <c r="AT298" s="72"/>
      <c r="AU298" s="72"/>
      <c r="AV298" s="72"/>
      <c r="AW298" s="72"/>
      <c r="AX298" s="72"/>
      <c r="AY298" s="72"/>
      <c r="AZ298" s="72"/>
      <c r="BA298" s="72"/>
      <c r="BB298" s="72"/>
      <c r="BC298" s="72"/>
      <c r="BD298" s="72"/>
      <c r="BE298" s="72"/>
      <c r="BF298" s="72"/>
      <c r="BG298" s="72"/>
      <c r="BH298" s="72"/>
      <c r="BI298" s="72"/>
      <c r="BJ298" s="6"/>
      <c r="BK298" s="6"/>
      <c r="BL298" s="6"/>
    </row>
    <row r="299" spans="1:64" ht="15.75" customHeight="1" x14ac:dyDescent="0.25">
      <c r="A299" s="302"/>
      <c r="B299" s="300" t="s">
        <v>639</v>
      </c>
      <c r="C299" s="300"/>
      <c r="D299" s="300" t="s">
        <v>640</v>
      </c>
      <c r="E299" s="300"/>
      <c r="F299" s="300" t="s">
        <v>641</v>
      </c>
      <c r="G299" s="300"/>
      <c r="H299" s="300" t="s">
        <v>642</v>
      </c>
      <c r="I299" s="300"/>
      <c r="J299" s="300" t="s">
        <v>651</v>
      </c>
      <c r="K299" s="300"/>
      <c r="L299" s="300" t="s">
        <v>652</v>
      </c>
      <c r="M299" s="300"/>
      <c r="N299" s="300" t="s">
        <v>653</v>
      </c>
      <c r="O299" s="300"/>
      <c r="P299" s="300" t="s">
        <v>654</v>
      </c>
      <c r="Q299" s="300"/>
      <c r="R299" s="300" t="s">
        <v>655</v>
      </c>
      <c r="S299" s="300"/>
      <c r="T299" s="300" t="s">
        <v>656</v>
      </c>
      <c r="U299" s="300"/>
      <c r="V299" s="300" t="s">
        <v>657</v>
      </c>
      <c r="W299" s="300"/>
      <c r="X299" s="300" t="s">
        <v>658</v>
      </c>
      <c r="Y299" s="300"/>
      <c r="Z299" s="300" t="s">
        <v>659</v>
      </c>
      <c r="AA299" s="300"/>
      <c r="AB299" s="300" t="s">
        <v>660</v>
      </c>
      <c r="AC299" s="300"/>
      <c r="AD299" s="300" t="s">
        <v>661</v>
      </c>
      <c r="AE299" s="300"/>
      <c r="AF299" s="300" t="s">
        <v>662</v>
      </c>
      <c r="AG299" s="300"/>
      <c r="AH299" s="300" t="s">
        <v>663</v>
      </c>
      <c r="AI299" s="300"/>
      <c r="AJ299" s="300" t="s">
        <v>664</v>
      </c>
      <c r="AK299" s="300"/>
      <c r="AL299" s="300" t="s">
        <v>665</v>
      </c>
      <c r="AM299" s="300"/>
      <c r="AN299" s="300" t="s">
        <v>666</v>
      </c>
      <c r="AO299" s="300"/>
      <c r="AP299" s="300" t="s">
        <v>667</v>
      </c>
      <c r="AQ299" s="300"/>
      <c r="AR299" s="300" t="s">
        <v>668</v>
      </c>
      <c r="AS299" s="300"/>
      <c r="AT299" s="300" t="s">
        <v>669</v>
      </c>
      <c r="AU299" s="300"/>
      <c r="AV299" s="300" t="s">
        <v>670</v>
      </c>
      <c r="AW299" s="300"/>
      <c r="AX299" s="300" t="s">
        <v>671</v>
      </c>
      <c r="AY299" s="300"/>
      <c r="AZ299" s="300" t="s">
        <v>672</v>
      </c>
      <c r="BA299" s="300"/>
      <c r="BB299" s="300" t="s">
        <v>673</v>
      </c>
      <c r="BC299" s="300"/>
      <c r="BD299" s="300" t="s">
        <v>674</v>
      </c>
      <c r="BE299" s="300"/>
      <c r="BF299" s="300" t="s">
        <v>675</v>
      </c>
      <c r="BG299" s="300"/>
      <c r="BH299" s="300" t="s">
        <v>676</v>
      </c>
      <c r="BI299" s="300"/>
      <c r="BJ299" s="6"/>
      <c r="BK299" s="6"/>
      <c r="BL299" s="6"/>
    </row>
    <row r="300" spans="1:64" ht="28.5" x14ac:dyDescent="0.25">
      <c r="A300" s="303"/>
      <c r="B300" s="102" t="s">
        <v>650</v>
      </c>
      <c r="C300" s="102" t="s">
        <v>644</v>
      </c>
      <c r="D300" s="102" t="s">
        <v>650</v>
      </c>
      <c r="E300" s="102" t="s">
        <v>644</v>
      </c>
      <c r="F300" s="102" t="s">
        <v>650</v>
      </c>
      <c r="G300" s="102" t="s">
        <v>644</v>
      </c>
      <c r="H300" s="102" t="s">
        <v>650</v>
      </c>
      <c r="I300" s="102" t="s">
        <v>644</v>
      </c>
      <c r="J300" s="102" t="s">
        <v>650</v>
      </c>
      <c r="K300" s="102" t="s">
        <v>644</v>
      </c>
      <c r="L300" s="102" t="s">
        <v>650</v>
      </c>
      <c r="M300" s="102" t="s">
        <v>644</v>
      </c>
      <c r="N300" s="102" t="s">
        <v>650</v>
      </c>
      <c r="O300" s="102" t="s">
        <v>644</v>
      </c>
      <c r="P300" s="102" t="s">
        <v>650</v>
      </c>
      <c r="Q300" s="102" t="s">
        <v>644</v>
      </c>
      <c r="R300" s="102" t="s">
        <v>650</v>
      </c>
      <c r="S300" s="102" t="s">
        <v>644</v>
      </c>
      <c r="T300" s="102" t="s">
        <v>650</v>
      </c>
      <c r="U300" s="102" t="s">
        <v>644</v>
      </c>
      <c r="V300" s="102" t="s">
        <v>650</v>
      </c>
      <c r="W300" s="102" t="s">
        <v>644</v>
      </c>
      <c r="X300" s="102" t="s">
        <v>650</v>
      </c>
      <c r="Y300" s="102" t="s">
        <v>644</v>
      </c>
      <c r="Z300" s="102" t="s">
        <v>650</v>
      </c>
      <c r="AA300" s="102" t="s">
        <v>644</v>
      </c>
      <c r="AB300" s="102" t="s">
        <v>650</v>
      </c>
      <c r="AC300" s="102" t="s">
        <v>644</v>
      </c>
      <c r="AD300" s="102" t="s">
        <v>650</v>
      </c>
      <c r="AE300" s="102" t="s">
        <v>644</v>
      </c>
      <c r="AF300" s="102" t="s">
        <v>650</v>
      </c>
      <c r="AG300" s="102" t="s">
        <v>644</v>
      </c>
      <c r="AH300" s="102" t="s">
        <v>650</v>
      </c>
      <c r="AI300" s="102" t="s">
        <v>644</v>
      </c>
      <c r="AJ300" s="102" t="s">
        <v>650</v>
      </c>
      <c r="AK300" s="102" t="s">
        <v>644</v>
      </c>
      <c r="AL300" s="102" t="s">
        <v>650</v>
      </c>
      <c r="AM300" s="102" t="s">
        <v>644</v>
      </c>
      <c r="AN300" s="102" t="s">
        <v>650</v>
      </c>
      <c r="AO300" s="102" t="s">
        <v>644</v>
      </c>
      <c r="AP300" s="102" t="s">
        <v>650</v>
      </c>
      <c r="AQ300" s="102" t="s">
        <v>644</v>
      </c>
      <c r="AR300" s="102" t="s">
        <v>650</v>
      </c>
      <c r="AS300" s="102" t="s">
        <v>644</v>
      </c>
      <c r="AT300" s="102" t="s">
        <v>650</v>
      </c>
      <c r="AU300" s="102" t="s">
        <v>644</v>
      </c>
      <c r="AV300" s="102" t="s">
        <v>650</v>
      </c>
      <c r="AW300" s="102" t="s">
        <v>644</v>
      </c>
      <c r="AX300" s="102" t="s">
        <v>650</v>
      </c>
      <c r="AY300" s="102" t="s">
        <v>644</v>
      </c>
      <c r="AZ300" s="102" t="s">
        <v>650</v>
      </c>
      <c r="BA300" s="102" t="s">
        <v>644</v>
      </c>
      <c r="BB300" s="102" t="s">
        <v>650</v>
      </c>
      <c r="BC300" s="102" t="s">
        <v>644</v>
      </c>
      <c r="BD300" s="102" t="s">
        <v>650</v>
      </c>
      <c r="BE300" s="102" t="s">
        <v>644</v>
      </c>
      <c r="BF300" s="102" t="s">
        <v>650</v>
      </c>
      <c r="BG300" s="102" t="s">
        <v>644</v>
      </c>
      <c r="BH300" s="102" t="s">
        <v>650</v>
      </c>
      <c r="BI300" s="102" t="s">
        <v>644</v>
      </c>
      <c r="BJ300" s="102" t="s">
        <v>682</v>
      </c>
      <c r="BK300" s="102" t="s">
        <v>683</v>
      </c>
      <c r="BL300" s="102" t="s">
        <v>684</v>
      </c>
    </row>
    <row r="301" spans="1:64" s="63" customFormat="1" x14ac:dyDescent="0.25">
      <c r="A301" s="59">
        <v>1</v>
      </c>
      <c r="B301" s="200">
        <v>0.33333333333333331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  <c r="AK301" s="59"/>
      <c r="AL301" s="59"/>
      <c r="AM301" s="59"/>
      <c r="AN301" s="59"/>
      <c r="AO301" s="59"/>
      <c r="AP301" s="59"/>
      <c r="AQ301" s="59"/>
      <c r="AR301" s="59"/>
      <c r="AS301" s="59"/>
      <c r="AT301" s="59"/>
      <c r="AU301" s="59"/>
      <c r="AV301" s="59"/>
      <c r="AW301" s="59"/>
      <c r="AX301" s="59"/>
      <c r="AY301" s="59"/>
      <c r="AZ301" s="59"/>
      <c r="BA301" s="59"/>
      <c r="BB301" s="59"/>
      <c r="BC301" s="59"/>
      <c r="BD301" s="59"/>
      <c r="BE301" s="59"/>
      <c r="BF301" s="59"/>
      <c r="BG301" s="59"/>
      <c r="BH301" s="59"/>
      <c r="BI301" s="59"/>
      <c r="BJ301" s="59"/>
      <c r="BK301" s="59"/>
      <c r="BL301" s="59"/>
    </row>
    <row r="302" spans="1:64" s="132" customFormat="1" x14ac:dyDescent="0.25">
      <c r="A302" s="127">
        <v>2</v>
      </c>
      <c r="B302" s="135">
        <v>0.5</v>
      </c>
      <c r="C302" s="135">
        <v>0.25347222222222221</v>
      </c>
      <c r="D302" s="135">
        <v>0.5</v>
      </c>
      <c r="E302" s="135">
        <v>0.25347222222222221</v>
      </c>
      <c r="F302" s="135">
        <v>0.5</v>
      </c>
      <c r="G302" s="135">
        <v>0.25347222222222221</v>
      </c>
      <c r="H302" s="135">
        <v>0.5</v>
      </c>
      <c r="I302" s="135">
        <v>0.25347222222222221</v>
      </c>
      <c r="J302" s="135">
        <v>0.5</v>
      </c>
      <c r="K302" s="135">
        <v>0.25347222222222221</v>
      </c>
      <c r="L302" s="135">
        <v>0.5</v>
      </c>
      <c r="M302" s="135">
        <v>0.25347222222222221</v>
      </c>
      <c r="N302" s="135">
        <v>0.5</v>
      </c>
      <c r="O302" s="135">
        <v>0.25347222222222221</v>
      </c>
      <c r="P302" s="135">
        <v>0.5</v>
      </c>
      <c r="Q302" s="135">
        <v>0.25347222222222221</v>
      </c>
      <c r="R302" s="135">
        <v>0.5</v>
      </c>
      <c r="S302" s="135">
        <v>0.25347222222222221</v>
      </c>
      <c r="T302" s="135">
        <v>0.5</v>
      </c>
      <c r="U302" s="135">
        <v>0.25347222222222221</v>
      </c>
      <c r="V302" s="135">
        <v>0.5</v>
      </c>
      <c r="W302" s="135">
        <v>0.25347222222222221</v>
      </c>
      <c r="X302" s="135">
        <v>0.5</v>
      </c>
      <c r="Y302" s="135">
        <v>0.25347222222222221</v>
      </c>
      <c r="Z302" s="135">
        <v>0.5</v>
      </c>
      <c r="AA302" s="135">
        <v>0.25347222222222221</v>
      </c>
      <c r="AB302" s="135">
        <v>0.5</v>
      </c>
      <c r="AC302" s="135">
        <v>0.25347222222222221</v>
      </c>
      <c r="AD302" s="135">
        <v>0.5</v>
      </c>
      <c r="AE302" s="135">
        <v>0.25347222222222221</v>
      </c>
      <c r="AF302" s="135">
        <v>0.5</v>
      </c>
      <c r="AG302" s="135">
        <v>0.25347222222222221</v>
      </c>
      <c r="AH302" s="135">
        <v>0.5</v>
      </c>
      <c r="AI302" s="135">
        <v>0.25347222222222221</v>
      </c>
      <c r="AJ302" s="135">
        <v>0.5</v>
      </c>
      <c r="AK302" s="135">
        <v>0.25347222222222221</v>
      </c>
      <c r="AL302" s="135">
        <v>0.5</v>
      </c>
      <c r="AM302" s="135">
        <v>0.25347222222222221</v>
      </c>
      <c r="AN302" s="135">
        <v>0.5</v>
      </c>
      <c r="AO302" s="135">
        <v>0.25347222222222221</v>
      </c>
      <c r="AP302" s="135">
        <v>0.5</v>
      </c>
      <c r="AQ302" s="135">
        <v>0.25347222222222221</v>
      </c>
      <c r="AR302" s="135">
        <v>0.5</v>
      </c>
      <c r="AS302" s="135">
        <v>0.25347222222222221</v>
      </c>
      <c r="AT302" s="135">
        <v>0.5</v>
      </c>
      <c r="AU302" s="135">
        <v>0.25347222222222221</v>
      </c>
      <c r="AV302" s="135">
        <v>0.5</v>
      </c>
      <c r="AW302" s="135">
        <v>0.25347222222222221</v>
      </c>
      <c r="AX302" s="135">
        <v>0.5</v>
      </c>
      <c r="AY302" s="135">
        <v>0.25347222222222221</v>
      </c>
      <c r="AZ302" s="127"/>
      <c r="BA302" s="127"/>
      <c r="BB302" s="127"/>
      <c r="BC302" s="127"/>
      <c r="BD302" s="127"/>
      <c r="BE302" s="127"/>
      <c r="BF302" s="127"/>
      <c r="BG302" s="127"/>
      <c r="BH302" s="127"/>
      <c r="BI302" s="127"/>
      <c r="BJ302" s="136" t="s">
        <v>719</v>
      </c>
      <c r="BK302" s="136">
        <v>3532</v>
      </c>
      <c r="BL302" s="136">
        <v>25</v>
      </c>
    </row>
    <row r="303" spans="1:64" x14ac:dyDescent="0.25">
      <c r="A303" s="57">
        <v>3</v>
      </c>
      <c r="B303" s="58">
        <v>0.58333333333333337</v>
      </c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7"/>
      <c r="AG303" s="57"/>
      <c r="AH303" s="57"/>
      <c r="AI303" s="57"/>
      <c r="AJ303" s="57"/>
      <c r="AK303" s="57"/>
      <c r="AL303" s="57"/>
      <c r="AM303" s="57"/>
      <c r="AN303" s="57"/>
      <c r="AO303" s="57"/>
      <c r="AP303" s="57"/>
      <c r="AQ303" s="57"/>
      <c r="AR303" s="57"/>
      <c r="AS303" s="57"/>
      <c r="AT303" s="57"/>
      <c r="AU303" s="57"/>
      <c r="AV303" s="57"/>
      <c r="AW303" s="57"/>
      <c r="AX303" s="57"/>
      <c r="AY303" s="57"/>
      <c r="AZ303" s="57"/>
      <c r="BA303" s="57"/>
      <c r="BB303" s="57"/>
      <c r="BC303" s="57"/>
      <c r="BD303" s="57"/>
      <c r="BE303" s="57"/>
      <c r="BF303" s="57"/>
      <c r="BG303" s="57"/>
      <c r="BH303" s="57"/>
      <c r="BI303" s="57"/>
      <c r="BJ303" s="6"/>
      <c r="BK303" s="6"/>
      <c r="BL303" s="6"/>
    </row>
    <row r="304" spans="1:64" x14ac:dyDescent="0.25">
      <c r="A304" s="57">
        <v>4</v>
      </c>
      <c r="B304" s="58">
        <v>0.625</v>
      </c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7"/>
      <c r="AG304" s="57"/>
      <c r="AH304" s="57"/>
      <c r="AI304" s="57"/>
      <c r="AJ304" s="57"/>
      <c r="AK304" s="57"/>
      <c r="AL304" s="57"/>
      <c r="AM304" s="57"/>
      <c r="AN304" s="57"/>
      <c r="AO304" s="57"/>
      <c r="AP304" s="57"/>
      <c r="AQ304" s="57"/>
      <c r="AR304" s="57"/>
      <c r="AS304" s="57"/>
      <c r="AT304" s="57"/>
      <c r="AU304" s="57"/>
      <c r="AV304" s="57"/>
      <c r="AW304" s="57"/>
      <c r="AX304" s="57"/>
      <c r="AY304" s="57"/>
      <c r="AZ304" s="57"/>
      <c r="BA304" s="57"/>
      <c r="BB304" s="57"/>
      <c r="BC304" s="57"/>
      <c r="BD304" s="57"/>
      <c r="BE304" s="57"/>
      <c r="BF304" s="57"/>
      <c r="BG304" s="57"/>
      <c r="BH304" s="57"/>
      <c r="BI304" s="57"/>
      <c r="BJ304" s="6"/>
      <c r="BK304" s="6"/>
      <c r="BL304" s="6"/>
    </row>
    <row r="305" spans="1:64" x14ac:dyDescent="0.25">
      <c r="A305" s="57">
        <v>5</v>
      </c>
      <c r="B305" s="58">
        <v>0.875</v>
      </c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7"/>
      <c r="AG305" s="57"/>
      <c r="AH305" s="57"/>
      <c r="AI305" s="57"/>
      <c r="AJ305" s="57"/>
      <c r="AK305" s="57"/>
      <c r="AL305" s="57"/>
      <c r="AM305" s="57"/>
      <c r="AN305" s="57"/>
      <c r="AO305" s="57"/>
      <c r="AP305" s="57"/>
      <c r="AQ305" s="57"/>
      <c r="AR305" s="57"/>
      <c r="AS305" s="57"/>
      <c r="AT305" s="57"/>
      <c r="AU305" s="57"/>
      <c r="AV305" s="57"/>
      <c r="AW305" s="57"/>
      <c r="AX305" s="57"/>
      <c r="AY305" s="57"/>
      <c r="AZ305" s="57"/>
      <c r="BA305" s="57"/>
      <c r="BB305" s="57"/>
      <c r="BC305" s="57"/>
      <c r="BD305" s="57"/>
      <c r="BE305" s="57"/>
      <c r="BF305" s="57"/>
      <c r="BG305" s="57"/>
      <c r="BH305" s="57"/>
      <c r="BI305" s="57"/>
      <c r="BJ305" s="6"/>
      <c r="BK305" s="6"/>
      <c r="BL305" s="6"/>
    </row>
    <row r="306" spans="1:64" x14ac:dyDescent="0.25">
      <c r="A306" s="64">
        <v>6</v>
      </c>
      <c r="B306" s="198">
        <v>0.91666666666666663</v>
      </c>
      <c r="C306" s="64"/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  <c r="AV306" s="64"/>
      <c r="AW306" s="64"/>
      <c r="AX306" s="64"/>
      <c r="AY306" s="64"/>
      <c r="AZ306" s="64"/>
      <c r="BA306" s="64"/>
      <c r="BB306" s="64"/>
      <c r="BC306" s="64"/>
      <c r="BD306" s="64"/>
      <c r="BE306" s="64"/>
      <c r="BF306" s="64"/>
      <c r="BG306" s="64"/>
      <c r="BH306" s="64"/>
      <c r="BI306" s="64"/>
      <c r="BJ306" s="6"/>
      <c r="BK306" s="6"/>
      <c r="BL306" s="6"/>
    </row>
    <row r="308" spans="1:64" s="133" customFormat="1" ht="16.5" x14ac:dyDescent="0.25">
      <c r="A308" s="67" t="str">
        <f>"- Tên tuyến:"&amp;VLOOKUP($D$53,Quyhoach!$B$8:$J$257,2,0)&amp;"-"&amp;VLOOKUP($D$53,Quyhoach!$B$8:$J$257,3,0)</f>
        <v>- Tên tuyến:Quảng Bình-Nghệ An</v>
      </c>
    </row>
    <row r="309" spans="1:64" s="133" customFormat="1" ht="16.5" x14ac:dyDescent="0.25">
      <c r="A309" s="68" t="str">
        <f>"- Bến xe đi:"&amp;VLOOKUP(D310,Quyhoach!$B$8:$J$257,4,0)&amp;";                 Bến xe đến: "&amp;VLOOKUP(D310,Quyhoach!$B$8:$J$257,5,0)</f>
        <v>- Bến xe đi:Lệ Thủy;                 Bến xe đến: Phía Bắc Vinh</v>
      </c>
      <c r="B309" s="146"/>
      <c r="C309" s="146"/>
      <c r="D309" s="146"/>
      <c r="E309" s="146"/>
      <c r="F309" s="146"/>
      <c r="G309" s="146"/>
      <c r="H309" s="146"/>
      <c r="I309" s="146"/>
      <c r="J309" s="146"/>
      <c r="K309" s="146"/>
      <c r="L309" s="146"/>
      <c r="M309" s="146"/>
      <c r="N309" s="146"/>
      <c r="O309" s="146"/>
      <c r="P309" s="146"/>
      <c r="Q309" s="146"/>
      <c r="R309" s="146"/>
      <c r="S309" s="146"/>
      <c r="T309" s="146"/>
      <c r="U309" s="146"/>
    </row>
    <row r="310" spans="1:64" s="133" customFormat="1" ht="16.5" x14ac:dyDescent="0.25">
      <c r="A310" s="67" t="s">
        <v>677</v>
      </c>
      <c r="D310" s="133" t="s">
        <v>720</v>
      </c>
    </row>
    <row r="311" spans="1:64" s="133" customFormat="1" ht="16.5" x14ac:dyDescent="0.25">
      <c r="A311" s="67" t="str">
        <f>"- Hành trình tuyến:"&amp;VLOOKUP(D310,Quyhoach!$B$8:$J$257,6,0)</f>
        <v xml:space="preserve">- Hành trình tuyến:BX Lệ Thủy - QL1 - BX Bắc Vinh &lt;A&gt; </v>
      </c>
    </row>
    <row r="312" spans="1:64" ht="16.5" x14ac:dyDescent="0.25">
      <c r="A312" s="67" t="str">
        <f>"- Cự ly tuyến:"&amp;VLOOKUP(D310,Quyhoach!$B$8:$J$257,7,0)&amp;"km"</f>
        <v>- Cự ly tuyến:207km</v>
      </c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</row>
    <row r="313" spans="1:64" ht="16.5" x14ac:dyDescent="0.25">
      <c r="A313" s="67" t="str">
        <f>"- Tổng số chuyến xe/ngày/tháng: "&amp;VLOOKUP(D310,Quyhoach!$B$8:$J$257,8,0)</f>
        <v>- Tổng số chuyến xe/ngày/tháng: 180</v>
      </c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</row>
    <row r="314" spans="1:64" ht="18.75" x14ac:dyDescent="0.25">
      <c r="A314" s="70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</row>
    <row r="315" spans="1:64" x14ac:dyDescent="0.25">
      <c r="A315" s="301" t="s">
        <v>637</v>
      </c>
      <c r="B315" s="134" t="s">
        <v>638</v>
      </c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72"/>
      <c r="Q315" s="72"/>
      <c r="R315" s="72"/>
      <c r="S315" s="72"/>
      <c r="T315" s="72"/>
      <c r="U315" s="72"/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2"/>
      <c r="BG315" s="72"/>
      <c r="BH315" s="72"/>
      <c r="BI315" s="72"/>
      <c r="BJ315" s="6"/>
      <c r="BK315" s="6"/>
      <c r="BL315" s="6"/>
    </row>
    <row r="316" spans="1:64" ht="15.75" customHeight="1" x14ac:dyDescent="0.25">
      <c r="A316" s="302"/>
      <c r="B316" s="300" t="s">
        <v>639</v>
      </c>
      <c r="C316" s="300"/>
      <c r="D316" s="300" t="s">
        <v>640</v>
      </c>
      <c r="E316" s="300"/>
      <c r="F316" s="300" t="s">
        <v>641</v>
      </c>
      <c r="G316" s="300"/>
      <c r="H316" s="300" t="s">
        <v>642</v>
      </c>
      <c r="I316" s="300"/>
      <c r="J316" s="300" t="s">
        <v>651</v>
      </c>
      <c r="K316" s="300"/>
      <c r="L316" s="300" t="s">
        <v>652</v>
      </c>
      <c r="M316" s="300"/>
      <c r="N316" s="300" t="s">
        <v>653</v>
      </c>
      <c r="O316" s="300"/>
      <c r="P316" s="300" t="s">
        <v>654</v>
      </c>
      <c r="Q316" s="300"/>
      <c r="R316" s="300" t="s">
        <v>655</v>
      </c>
      <c r="S316" s="300"/>
      <c r="T316" s="300" t="s">
        <v>656</v>
      </c>
      <c r="U316" s="300"/>
      <c r="V316" s="300" t="s">
        <v>657</v>
      </c>
      <c r="W316" s="300"/>
      <c r="X316" s="300" t="s">
        <v>658</v>
      </c>
      <c r="Y316" s="300"/>
      <c r="Z316" s="300" t="s">
        <v>659</v>
      </c>
      <c r="AA316" s="300"/>
      <c r="AB316" s="300" t="s">
        <v>660</v>
      </c>
      <c r="AC316" s="300"/>
      <c r="AD316" s="300" t="s">
        <v>661</v>
      </c>
      <c r="AE316" s="300"/>
      <c r="AF316" s="300" t="s">
        <v>662</v>
      </c>
      <c r="AG316" s="300"/>
      <c r="AH316" s="300" t="s">
        <v>663</v>
      </c>
      <c r="AI316" s="300"/>
      <c r="AJ316" s="300" t="s">
        <v>664</v>
      </c>
      <c r="AK316" s="300"/>
      <c r="AL316" s="300" t="s">
        <v>665</v>
      </c>
      <c r="AM316" s="300"/>
      <c r="AN316" s="300" t="s">
        <v>666</v>
      </c>
      <c r="AO316" s="300"/>
      <c r="AP316" s="300" t="s">
        <v>667</v>
      </c>
      <c r="AQ316" s="300"/>
      <c r="AR316" s="300" t="s">
        <v>668</v>
      </c>
      <c r="AS316" s="300"/>
      <c r="AT316" s="300" t="s">
        <v>669</v>
      </c>
      <c r="AU316" s="300"/>
      <c r="AV316" s="300" t="s">
        <v>670</v>
      </c>
      <c r="AW316" s="300"/>
      <c r="AX316" s="300" t="s">
        <v>671</v>
      </c>
      <c r="AY316" s="300"/>
      <c r="AZ316" s="300" t="s">
        <v>672</v>
      </c>
      <c r="BA316" s="300"/>
      <c r="BB316" s="300" t="s">
        <v>673</v>
      </c>
      <c r="BC316" s="300"/>
      <c r="BD316" s="300" t="s">
        <v>674</v>
      </c>
      <c r="BE316" s="300"/>
      <c r="BF316" s="300" t="s">
        <v>675</v>
      </c>
      <c r="BG316" s="300"/>
      <c r="BH316" s="300" t="s">
        <v>676</v>
      </c>
      <c r="BI316" s="300"/>
      <c r="BJ316" s="6"/>
      <c r="BK316" s="6"/>
      <c r="BL316" s="6"/>
    </row>
    <row r="317" spans="1:64" ht="28.5" x14ac:dyDescent="0.25">
      <c r="A317" s="303"/>
      <c r="B317" s="102" t="s">
        <v>650</v>
      </c>
      <c r="C317" s="102" t="s">
        <v>644</v>
      </c>
      <c r="D317" s="102" t="s">
        <v>650</v>
      </c>
      <c r="E317" s="102" t="s">
        <v>644</v>
      </c>
      <c r="F317" s="102" t="s">
        <v>650</v>
      </c>
      <c r="G317" s="102" t="s">
        <v>644</v>
      </c>
      <c r="H317" s="102" t="s">
        <v>650</v>
      </c>
      <c r="I317" s="102" t="s">
        <v>644</v>
      </c>
      <c r="J317" s="102" t="s">
        <v>650</v>
      </c>
      <c r="K317" s="102" t="s">
        <v>644</v>
      </c>
      <c r="L317" s="102" t="s">
        <v>650</v>
      </c>
      <c r="M317" s="102" t="s">
        <v>644</v>
      </c>
      <c r="N317" s="102" t="s">
        <v>650</v>
      </c>
      <c r="O317" s="102" t="s">
        <v>644</v>
      </c>
      <c r="P317" s="102" t="s">
        <v>650</v>
      </c>
      <c r="Q317" s="102" t="s">
        <v>644</v>
      </c>
      <c r="R317" s="102" t="s">
        <v>650</v>
      </c>
      <c r="S317" s="102" t="s">
        <v>644</v>
      </c>
      <c r="T317" s="102" t="s">
        <v>650</v>
      </c>
      <c r="U317" s="102" t="s">
        <v>644</v>
      </c>
      <c r="V317" s="102" t="s">
        <v>650</v>
      </c>
      <c r="W317" s="102" t="s">
        <v>644</v>
      </c>
      <c r="X317" s="102" t="s">
        <v>650</v>
      </c>
      <c r="Y317" s="102" t="s">
        <v>644</v>
      </c>
      <c r="Z317" s="102" t="s">
        <v>650</v>
      </c>
      <c r="AA317" s="102" t="s">
        <v>644</v>
      </c>
      <c r="AB317" s="102" t="s">
        <v>650</v>
      </c>
      <c r="AC317" s="102" t="s">
        <v>644</v>
      </c>
      <c r="AD317" s="102" t="s">
        <v>650</v>
      </c>
      <c r="AE317" s="102" t="s">
        <v>644</v>
      </c>
      <c r="AF317" s="102" t="s">
        <v>650</v>
      </c>
      <c r="AG317" s="102" t="s">
        <v>644</v>
      </c>
      <c r="AH317" s="102" t="s">
        <v>650</v>
      </c>
      <c r="AI317" s="102" t="s">
        <v>644</v>
      </c>
      <c r="AJ317" s="102" t="s">
        <v>650</v>
      </c>
      <c r="AK317" s="102" t="s">
        <v>644</v>
      </c>
      <c r="AL317" s="102" t="s">
        <v>650</v>
      </c>
      <c r="AM317" s="102" t="s">
        <v>644</v>
      </c>
      <c r="AN317" s="102" t="s">
        <v>650</v>
      </c>
      <c r="AO317" s="102" t="s">
        <v>644</v>
      </c>
      <c r="AP317" s="102" t="s">
        <v>650</v>
      </c>
      <c r="AQ317" s="102" t="s">
        <v>644</v>
      </c>
      <c r="AR317" s="102" t="s">
        <v>650</v>
      </c>
      <c r="AS317" s="102" t="s">
        <v>644</v>
      </c>
      <c r="AT317" s="102" t="s">
        <v>650</v>
      </c>
      <c r="AU317" s="102" t="s">
        <v>644</v>
      </c>
      <c r="AV317" s="102" t="s">
        <v>650</v>
      </c>
      <c r="AW317" s="102" t="s">
        <v>644</v>
      </c>
      <c r="AX317" s="102" t="s">
        <v>650</v>
      </c>
      <c r="AY317" s="102" t="s">
        <v>644</v>
      </c>
      <c r="AZ317" s="102" t="s">
        <v>650</v>
      </c>
      <c r="BA317" s="102" t="s">
        <v>644</v>
      </c>
      <c r="BB317" s="102" t="s">
        <v>650</v>
      </c>
      <c r="BC317" s="102" t="s">
        <v>644</v>
      </c>
      <c r="BD317" s="102" t="s">
        <v>650</v>
      </c>
      <c r="BE317" s="102" t="s">
        <v>644</v>
      </c>
      <c r="BF317" s="102" t="s">
        <v>650</v>
      </c>
      <c r="BG317" s="102" t="s">
        <v>644</v>
      </c>
      <c r="BH317" s="102" t="s">
        <v>650</v>
      </c>
      <c r="BI317" s="102" t="s">
        <v>644</v>
      </c>
      <c r="BJ317" s="102" t="s">
        <v>682</v>
      </c>
      <c r="BK317" s="102" t="s">
        <v>683</v>
      </c>
      <c r="BL317" s="102" t="s">
        <v>684</v>
      </c>
    </row>
    <row r="318" spans="1:64" s="132" customFormat="1" x14ac:dyDescent="0.25">
      <c r="A318" s="127">
        <v>1</v>
      </c>
      <c r="B318" s="135">
        <v>0.25</v>
      </c>
      <c r="C318" s="135">
        <v>0.5</v>
      </c>
      <c r="D318" s="135">
        <v>0.25</v>
      </c>
      <c r="E318" s="135">
        <v>0.5</v>
      </c>
      <c r="F318" s="135">
        <v>0.25</v>
      </c>
      <c r="G318" s="135">
        <v>0.5</v>
      </c>
      <c r="H318" s="135">
        <v>0.25</v>
      </c>
      <c r="I318" s="135">
        <v>0.5</v>
      </c>
      <c r="J318" s="135">
        <v>0.25</v>
      </c>
      <c r="K318" s="135">
        <v>0.5</v>
      </c>
      <c r="L318" s="135">
        <v>0.25</v>
      </c>
      <c r="M318" s="135">
        <v>0.5</v>
      </c>
      <c r="N318" s="135">
        <v>0.25</v>
      </c>
      <c r="O318" s="135">
        <v>0.5</v>
      </c>
      <c r="P318" s="135">
        <v>0.25</v>
      </c>
      <c r="Q318" s="135">
        <v>0.5</v>
      </c>
      <c r="R318" s="135">
        <v>0.25</v>
      </c>
      <c r="S318" s="135">
        <v>0.5</v>
      </c>
      <c r="T318" s="135">
        <v>0.25</v>
      </c>
      <c r="U318" s="135">
        <v>0.5</v>
      </c>
      <c r="V318" s="135">
        <v>0.25</v>
      </c>
      <c r="W318" s="135">
        <v>0.5</v>
      </c>
      <c r="X318" s="135">
        <v>0.25</v>
      </c>
      <c r="Y318" s="135">
        <v>0.5</v>
      </c>
      <c r="Z318" s="135">
        <v>0.25</v>
      </c>
      <c r="AA318" s="135">
        <v>0.5</v>
      </c>
      <c r="AB318" s="135">
        <v>0.25</v>
      </c>
      <c r="AC318" s="135">
        <v>0.5</v>
      </c>
      <c r="AD318" s="135">
        <v>0.25</v>
      </c>
      <c r="AE318" s="135">
        <v>0.5</v>
      </c>
      <c r="AF318" s="135">
        <v>0.25</v>
      </c>
      <c r="AG318" s="135">
        <v>0.5</v>
      </c>
      <c r="AH318" s="135">
        <v>0.25</v>
      </c>
      <c r="AI318" s="135">
        <v>0.5</v>
      </c>
      <c r="AJ318" s="135">
        <v>0.25</v>
      </c>
      <c r="AK318" s="135">
        <v>0.5</v>
      </c>
      <c r="AL318" s="135">
        <v>0.25</v>
      </c>
      <c r="AM318" s="135">
        <v>0.5</v>
      </c>
      <c r="AN318" s="135">
        <v>0.25</v>
      </c>
      <c r="AO318" s="135">
        <v>0.5</v>
      </c>
      <c r="AP318" s="135">
        <v>0.25</v>
      </c>
      <c r="AQ318" s="135">
        <v>0.5</v>
      </c>
      <c r="AR318" s="135">
        <v>0.25</v>
      </c>
      <c r="AS318" s="135">
        <v>0.5</v>
      </c>
      <c r="AT318" s="135">
        <v>0.25</v>
      </c>
      <c r="AU318" s="135">
        <v>0.5</v>
      </c>
      <c r="AV318" s="135">
        <v>0.25</v>
      </c>
      <c r="AW318" s="135">
        <v>0.5</v>
      </c>
      <c r="AX318" s="135">
        <v>0.25</v>
      </c>
      <c r="AY318" s="135">
        <v>0.5</v>
      </c>
      <c r="AZ318" s="135"/>
      <c r="BA318" s="135"/>
      <c r="BB318" s="135"/>
      <c r="BC318" s="135"/>
      <c r="BD318" s="127"/>
      <c r="BE318" s="127"/>
      <c r="BF318" s="127"/>
      <c r="BG318" s="127"/>
      <c r="BH318" s="127"/>
      <c r="BI318" s="127"/>
      <c r="BJ318" s="136" t="s">
        <v>723</v>
      </c>
      <c r="BK318" s="136"/>
      <c r="BL318" s="136">
        <v>25</v>
      </c>
    </row>
    <row r="319" spans="1:64" s="132" customFormat="1" x14ac:dyDescent="0.25">
      <c r="A319" s="130">
        <v>2</v>
      </c>
      <c r="B319" s="131">
        <v>0.27083333333333331</v>
      </c>
      <c r="C319" s="131">
        <v>0.51041666666666663</v>
      </c>
      <c r="D319" s="131">
        <v>0.27083333333333331</v>
      </c>
      <c r="E319" s="131">
        <v>0.51041666666666663</v>
      </c>
      <c r="F319" s="131">
        <v>0.27083333333333331</v>
      </c>
      <c r="G319" s="131">
        <v>0.51041666666666663</v>
      </c>
      <c r="H319" s="131">
        <v>0.27083333333333331</v>
      </c>
      <c r="I319" s="131">
        <v>0.51041666666666663</v>
      </c>
      <c r="J319" s="131">
        <v>0.27083333333333331</v>
      </c>
      <c r="K319" s="131">
        <v>0.51041666666666663</v>
      </c>
      <c r="L319" s="131">
        <v>0.27083333333333331</v>
      </c>
      <c r="M319" s="131">
        <v>0.51041666666666663</v>
      </c>
      <c r="N319" s="131">
        <v>0.27083333333333331</v>
      </c>
      <c r="O319" s="131">
        <v>0.51041666666666663</v>
      </c>
      <c r="P319" s="131">
        <v>0.27083333333333331</v>
      </c>
      <c r="Q319" s="131">
        <v>0.51041666666666663</v>
      </c>
      <c r="R319" s="131">
        <v>0.27083333333333331</v>
      </c>
      <c r="S319" s="131">
        <v>0.51041666666666663</v>
      </c>
      <c r="T319" s="131">
        <v>0.27083333333333331</v>
      </c>
      <c r="U319" s="131">
        <v>0.51041666666666663</v>
      </c>
      <c r="V319" s="131">
        <v>0.27083333333333331</v>
      </c>
      <c r="W319" s="131">
        <v>0.51041666666666663</v>
      </c>
      <c r="X319" s="131">
        <v>0.27083333333333331</v>
      </c>
      <c r="Y319" s="131">
        <v>0.51041666666666663</v>
      </c>
      <c r="Z319" s="131">
        <v>0.27083333333333331</v>
      </c>
      <c r="AA319" s="131">
        <v>0.51041666666666663</v>
      </c>
      <c r="AB319" s="131">
        <v>0.27083333333333331</v>
      </c>
      <c r="AC319" s="131">
        <v>0.51041666666666663</v>
      </c>
      <c r="AD319" s="131">
        <v>0.27083333333333331</v>
      </c>
      <c r="AE319" s="131">
        <v>0.51041666666666663</v>
      </c>
      <c r="AF319" s="131">
        <v>0.27083333333333331</v>
      </c>
      <c r="AG319" s="131">
        <v>0.51041666666666663</v>
      </c>
      <c r="AH319" s="131">
        <v>0.27083333333333331</v>
      </c>
      <c r="AI319" s="131">
        <v>0.51041666666666663</v>
      </c>
      <c r="AJ319" s="131">
        <v>0.27083333333333331</v>
      </c>
      <c r="AK319" s="131">
        <v>0.51041666666666663</v>
      </c>
      <c r="AL319" s="131">
        <v>0.27083333333333331</v>
      </c>
      <c r="AM319" s="131">
        <v>0.51041666666666663</v>
      </c>
      <c r="AN319" s="131">
        <v>0.27083333333333331</v>
      </c>
      <c r="AO319" s="131">
        <v>0.51041666666666663</v>
      </c>
      <c r="AP319" s="131">
        <v>0.27083333333333331</v>
      </c>
      <c r="AQ319" s="131">
        <v>0.51041666666666663</v>
      </c>
      <c r="AR319" s="131">
        <v>0.27083333333333331</v>
      </c>
      <c r="AS319" s="131">
        <v>0.51041666666666663</v>
      </c>
      <c r="AT319" s="131">
        <v>0.27083333333333331</v>
      </c>
      <c r="AU319" s="131">
        <v>0.51041666666666663</v>
      </c>
      <c r="AV319" s="131">
        <v>0.27083333333333331</v>
      </c>
      <c r="AW319" s="131">
        <v>0.51041666666666663</v>
      </c>
      <c r="AX319" s="131">
        <v>0.27083333333333331</v>
      </c>
      <c r="AY319" s="131">
        <v>0.51041666666666663</v>
      </c>
      <c r="AZ319" s="131">
        <v>0.27083333333333331</v>
      </c>
      <c r="BA319" s="131">
        <v>0.51041666666666663</v>
      </c>
      <c r="BB319" s="130"/>
      <c r="BC319" s="130"/>
      <c r="BD319" s="130"/>
      <c r="BE319" s="130"/>
      <c r="BF319" s="130"/>
      <c r="BG319" s="130"/>
      <c r="BH319" s="130"/>
      <c r="BI319" s="130"/>
      <c r="BJ319" s="136" t="s">
        <v>699</v>
      </c>
      <c r="BK319" s="136">
        <v>2323</v>
      </c>
      <c r="BL319" s="136">
        <v>26</v>
      </c>
    </row>
    <row r="320" spans="1:64" x14ac:dyDescent="0.25">
      <c r="A320" s="57">
        <v>3</v>
      </c>
      <c r="B320" s="58">
        <v>0.29166666666666669</v>
      </c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7"/>
      <c r="AG320" s="57"/>
      <c r="AH320" s="57"/>
      <c r="AI320" s="57"/>
      <c r="AJ320" s="57"/>
      <c r="AK320" s="57"/>
      <c r="AL320" s="57"/>
      <c r="AM320" s="57"/>
      <c r="AN320" s="57"/>
      <c r="AO320" s="57"/>
      <c r="AP320" s="57"/>
      <c r="AQ320" s="57"/>
      <c r="AR320" s="57"/>
      <c r="AS320" s="57"/>
      <c r="AT320" s="57"/>
      <c r="AU320" s="57"/>
      <c r="AV320" s="57"/>
      <c r="AW320" s="57"/>
      <c r="AX320" s="57"/>
      <c r="AY320" s="57"/>
      <c r="AZ320" s="57"/>
      <c r="BA320" s="57"/>
      <c r="BB320" s="57"/>
      <c r="BC320" s="57"/>
      <c r="BD320" s="57"/>
      <c r="BE320" s="57"/>
      <c r="BF320" s="57"/>
      <c r="BG320" s="57"/>
      <c r="BH320" s="57"/>
      <c r="BI320" s="57"/>
      <c r="BJ320" s="6"/>
      <c r="BK320" s="6"/>
      <c r="BL320" s="6"/>
    </row>
    <row r="321" spans="1:64" x14ac:dyDescent="0.25">
      <c r="A321" s="57" t="s">
        <v>645</v>
      </c>
      <c r="B321" s="58">
        <v>0.33333333333333331</v>
      </c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7"/>
      <c r="AG321" s="57"/>
      <c r="AH321" s="57"/>
      <c r="AI321" s="57"/>
      <c r="AJ321" s="57"/>
      <c r="AK321" s="57"/>
      <c r="AL321" s="57"/>
      <c r="AM321" s="57"/>
      <c r="AN321" s="57"/>
      <c r="AO321" s="57"/>
      <c r="AP321" s="57"/>
      <c r="AQ321" s="57"/>
      <c r="AR321" s="57"/>
      <c r="AS321" s="57"/>
      <c r="AT321" s="57"/>
      <c r="AU321" s="57"/>
      <c r="AV321" s="57"/>
      <c r="AW321" s="57"/>
      <c r="AX321" s="57"/>
      <c r="AY321" s="57"/>
      <c r="AZ321" s="57"/>
      <c r="BA321" s="57"/>
      <c r="BB321" s="57"/>
      <c r="BC321" s="57"/>
      <c r="BD321" s="57"/>
      <c r="BE321" s="57"/>
      <c r="BF321" s="57"/>
      <c r="BG321" s="57"/>
      <c r="BH321" s="57"/>
      <c r="BI321" s="57"/>
      <c r="BJ321" s="6"/>
      <c r="BK321" s="6"/>
      <c r="BL321" s="6"/>
    </row>
    <row r="322" spans="1:64" x14ac:dyDescent="0.25">
      <c r="A322" s="64"/>
      <c r="B322" s="64"/>
      <c r="C322" s="64"/>
      <c r="D322" s="64"/>
      <c r="E322" s="64"/>
      <c r="F322" s="64"/>
      <c r="G322" s="64"/>
      <c r="H322" s="64"/>
      <c r="I322" s="64"/>
      <c r="J322" s="64"/>
      <c r="K322" s="64"/>
      <c r="L322" s="64"/>
      <c r="M322" s="64"/>
      <c r="N322" s="64"/>
      <c r="O322" s="64"/>
      <c r="P322" s="64"/>
      <c r="Q322" s="64"/>
      <c r="R322" s="64"/>
      <c r="S322" s="64"/>
      <c r="T322" s="64"/>
      <c r="U322" s="64"/>
      <c r="V322" s="64"/>
      <c r="W322" s="64"/>
      <c r="X322" s="64"/>
      <c r="Y322" s="64"/>
      <c r="Z322" s="64"/>
      <c r="AA322" s="64"/>
      <c r="AB322" s="64"/>
      <c r="AC322" s="64"/>
      <c r="AD322" s="64"/>
      <c r="AE322" s="64"/>
      <c r="AF322" s="64"/>
      <c r="AG322" s="64"/>
      <c r="AH322" s="64"/>
      <c r="AI322" s="64"/>
      <c r="AJ322" s="64"/>
      <c r="AK322" s="64"/>
      <c r="AL322" s="64"/>
      <c r="AM322" s="64"/>
      <c r="AN322" s="64"/>
      <c r="AO322" s="64"/>
      <c r="AP322" s="64"/>
      <c r="AQ322" s="64"/>
      <c r="AR322" s="64"/>
      <c r="AS322" s="64"/>
      <c r="AT322" s="64"/>
      <c r="AU322" s="64"/>
      <c r="AV322" s="64"/>
      <c r="AW322" s="64"/>
      <c r="AX322" s="64"/>
      <c r="AY322" s="64"/>
      <c r="AZ322" s="64"/>
      <c r="BA322" s="64"/>
      <c r="BB322" s="64"/>
      <c r="BC322" s="64"/>
      <c r="BD322" s="64"/>
      <c r="BE322" s="64"/>
      <c r="BF322" s="64"/>
      <c r="BG322" s="64"/>
      <c r="BH322" s="64"/>
      <c r="BI322" s="64"/>
      <c r="BJ322" s="6"/>
      <c r="BK322" s="6"/>
      <c r="BL322" s="6"/>
    </row>
    <row r="324" spans="1:64" ht="18.75" x14ac:dyDescent="0.25">
      <c r="A324" s="20" t="s">
        <v>646</v>
      </c>
    </row>
    <row r="325" spans="1:64" ht="18.75" x14ac:dyDescent="0.25">
      <c r="A325" s="31" t="s">
        <v>647</v>
      </c>
    </row>
    <row r="326" spans="1:64" ht="18.75" x14ac:dyDescent="0.25">
      <c r="A326" s="31" t="s">
        <v>648</v>
      </c>
    </row>
    <row r="327" spans="1:64" ht="18.75" x14ac:dyDescent="0.3">
      <c r="A327" s="32" t="s">
        <v>649</v>
      </c>
    </row>
  </sheetData>
  <mergeCells count="561">
    <mergeCell ref="AZ316:BA316"/>
    <mergeCell ref="BB316:BC316"/>
    <mergeCell ref="BD316:BE316"/>
    <mergeCell ref="BF316:BG316"/>
    <mergeCell ref="BH316:BI316"/>
    <mergeCell ref="AN316:AO316"/>
    <mergeCell ref="AP316:AQ316"/>
    <mergeCell ref="AR316:AS316"/>
    <mergeCell ref="AT316:AU316"/>
    <mergeCell ref="AV316:AW316"/>
    <mergeCell ref="AX316:AY316"/>
    <mergeCell ref="AB316:AC316"/>
    <mergeCell ref="AD316:AE316"/>
    <mergeCell ref="AF316:AG316"/>
    <mergeCell ref="AH316:AI316"/>
    <mergeCell ref="AJ316:AK316"/>
    <mergeCell ref="AL316:AM316"/>
    <mergeCell ref="P316:Q316"/>
    <mergeCell ref="R316:S316"/>
    <mergeCell ref="T316:U316"/>
    <mergeCell ref="V316:W316"/>
    <mergeCell ref="X316:Y316"/>
    <mergeCell ref="Z316:AA316"/>
    <mergeCell ref="BF299:BG299"/>
    <mergeCell ref="BH299:BI299"/>
    <mergeCell ref="A315:A317"/>
    <mergeCell ref="B316:C316"/>
    <mergeCell ref="D316:E316"/>
    <mergeCell ref="F316:G316"/>
    <mergeCell ref="H316:I316"/>
    <mergeCell ref="J316:K316"/>
    <mergeCell ref="L316:M316"/>
    <mergeCell ref="N316:O316"/>
    <mergeCell ref="AT299:AU299"/>
    <mergeCell ref="AV299:AW299"/>
    <mergeCell ref="AX299:AY299"/>
    <mergeCell ref="AZ299:BA299"/>
    <mergeCell ref="BB299:BC299"/>
    <mergeCell ref="BD299:BE299"/>
    <mergeCell ref="AH299:AI299"/>
    <mergeCell ref="AJ299:AK299"/>
    <mergeCell ref="AL299:AM299"/>
    <mergeCell ref="AN299:AO299"/>
    <mergeCell ref="AP299:AQ299"/>
    <mergeCell ref="AR299:AS299"/>
    <mergeCell ref="V299:W299"/>
    <mergeCell ref="X299:Y299"/>
    <mergeCell ref="Z299:AA299"/>
    <mergeCell ref="AB299:AC299"/>
    <mergeCell ref="AD299:AE299"/>
    <mergeCell ref="AF299:AG299"/>
    <mergeCell ref="J299:K299"/>
    <mergeCell ref="L299:M299"/>
    <mergeCell ref="N299:O299"/>
    <mergeCell ref="P299:Q299"/>
    <mergeCell ref="R299:S299"/>
    <mergeCell ref="T299:U299"/>
    <mergeCell ref="AZ283:BA283"/>
    <mergeCell ref="BB283:BC283"/>
    <mergeCell ref="BD283:BE283"/>
    <mergeCell ref="BF283:BG283"/>
    <mergeCell ref="BH283:BI283"/>
    <mergeCell ref="A298:A300"/>
    <mergeCell ref="B299:C299"/>
    <mergeCell ref="D299:E299"/>
    <mergeCell ref="F299:G299"/>
    <mergeCell ref="H299:I299"/>
    <mergeCell ref="AN283:AO283"/>
    <mergeCell ref="AP283:AQ283"/>
    <mergeCell ref="AR283:AS283"/>
    <mergeCell ref="AT283:AU283"/>
    <mergeCell ref="AV283:AW283"/>
    <mergeCell ref="AX283:AY283"/>
    <mergeCell ref="AB283:AC283"/>
    <mergeCell ref="AD283:AE283"/>
    <mergeCell ref="AF283:AG283"/>
    <mergeCell ref="AH283:AI283"/>
    <mergeCell ref="AJ283:AK283"/>
    <mergeCell ref="AL283:AM283"/>
    <mergeCell ref="P283:Q283"/>
    <mergeCell ref="R283:S283"/>
    <mergeCell ref="T283:U283"/>
    <mergeCell ref="V283:W283"/>
    <mergeCell ref="X283:Y283"/>
    <mergeCell ref="Z283:AA283"/>
    <mergeCell ref="BF267:BG267"/>
    <mergeCell ref="BH267:BI267"/>
    <mergeCell ref="A282:A284"/>
    <mergeCell ref="B283:C283"/>
    <mergeCell ref="D283:E283"/>
    <mergeCell ref="F283:G283"/>
    <mergeCell ref="H283:I283"/>
    <mergeCell ref="J283:K283"/>
    <mergeCell ref="L283:M283"/>
    <mergeCell ref="N283:O283"/>
    <mergeCell ref="AT267:AU267"/>
    <mergeCell ref="AV267:AW267"/>
    <mergeCell ref="AX267:AY267"/>
    <mergeCell ref="AZ267:BA267"/>
    <mergeCell ref="BB267:BC267"/>
    <mergeCell ref="BD267:BE267"/>
    <mergeCell ref="AH267:AI267"/>
    <mergeCell ref="AJ267:AK267"/>
    <mergeCell ref="AL267:AM267"/>
    <mergeCell ref="AN267:AO267"/>
    <mergeCell ref="AP267:AQ267"/>
    <mergeCell ref="AR267:AS267"/>
    <mergeCell ref="V267:W267"/>
    <mergeCell ref="X267:Y267"/>
    <mergeCell ref="Z267:AA267"/>
    <mergeCell ref="AB267:AC267"/>
    <mergeCell ref="AD267:AE267"/>
    <mergeCell ref="AF267:AG267"/>
    <mergeCell ref="J267:K267"/>
    <mergeCell ref="L267:M267"/>
    <mergeCell ref="N267:O267"/>
    <mergeCell ref="P267:Q267"/>
    <mergeCell ref="R267:S267"/>
    <mergeCell ref="T267:U267"/>
    <mergeCell ref="AZ251:BA251"/>
    <mergeCell ref="BB251:BC251"/>
    <mergeCell ref="BD251:BE251"/>
    <mergeCell ref="BF251:BG251"/>
    <mergeCell ref="BH251:BI251"/>
    <mergeCell ref="A266:A268"/>
    <mergeCell ref="B267:C267"/>
    <mergeCell ref="D267:E267"/>
    <mergeCell ref="F267:G267"/>
    <mergeCell ref="H267:I267"/>
    <mergeCell ref="AJ251:AK251"/>
    <mergeCell ref="AL251:AM251"/>
    <mergeCell ref="AN251:AO251"/>
    <mergeCell ref="AP251:AQ251"/>
    <mergeCell ref="AR251:AS251"/>
    <mergeCell ref="AT251:AU251"/>
    <mergeCell ref="X251:Y251"/>
    <mergeCell ref="Z251:AA251"/>
    <mergeCell ref="AB251:AC251"/>
    <mergeCell ref="AD251:AE251"/>
    <mergeCell ref="AF251:AG251"/>
    <mergeCell ref="AH251:AI251"/>
    <mergeCell ref="L251:M251"/>
    <mergeCell ref="N251:O251"/>
    <mergeCell ref="P251:Q251"/>
    <mergeCell ref="R251:S251"/>
    <mergeCell ref="T251:U251"/>
    <mergeCell ref="V251:W251"/>
    <mergeCell ref="BB235:BC235"/>
    <mergeCell ref="BD235:BE235"/>
    <mergeCell ref="BF235:BG235"/>
    <mergeCell ref="BH235:BI235"/>
    <mergeCell ref="A250:A252"/>
    <mergeCell ref="B251:C251"/>
    <mergeCell ref="D251:E251"/>
    <mergeCell ref="F251:G251"/>
    <mergeCell ref="H251:I251"/>
    <mergeCell ref="J251:K251"/>
    <mergeCell ref="AP235:AQ235"/>
    <mergeCell ref="AR235:AS235"/>
    <mergeCell ref="AT235:AU235"/>
    <mergeCell ref="AV235:AW235"/>
    <mergeCell ref="AX235:AY235"/>
    <mergeCell ref="AZ235:BA235"/>
    <mergeCell ref="AD235:AE235"/>
    <mergeCell ref="AF235:AG235"/>
    <mergeCell ref="AH235:AI235"/>
    <mergeCell ref="AJ235:AK235"/>
    <mergeCell ref="AL235:AM235"/>
    <mergeCell ref="AN235:AO235"/>
    <mergeCell ref="R235:S235"/>
    <mergeCell ref="T235:U235"/>
    <mergeCell ref="V235:W235"/>
    <mergeCell ref="X235:Y235"/>
    <mergeCell ref="Z235:AA235"/>
    <mergeCell ref="AB235:AC235"/>
    <mergeCell ref="BH219:BI219"/>
    <mergeCell ref="AV219:AW219"/>
    <mergeCell ref="AX219:AY219"/>
    <mergeCell ref="AZ219:BA219"/>
    <mergeCell ref="BB219:BC219"/>
    <mergeCell ref="BD219:BE219"/>
    <mergeCell ref="BF219:BG219"/>
    <mergeCell ref="AJ219:AK219"/>
    <mergeCell ref="AL219:AM219"/>
    <mergeCell ref="AN219:AO219"/>
    <mergeCell ref="AP219:AQ219"/>
    <mergeCell ref="AR219:AS219"/>
    <mergeCell ref="AT219:AU219"/>
    <mergeCell ref="X219:Y219"/>
    <mergeCell ref="Z219:AA219"/>
    <mergeCell ref="AB219:AC219"/>
    <mergeCell ref="A234:A236"/>
    <mergeCell ref="B235:C235"/>
    <mergeCell ref="D235:E235"/>
    <mergeCell ref="F235:G235"/>
    <mergeCell ref="H235:I235"/>
    <mergeCell ref="J235:K235"/>
    <mergeCell ref="L235:M235"/>
    <mergeCell ref="N235:O235"/>
    <mergeCell ref="P235:Q235"/>
    <mergeCell ref="AD219:AE219"/>
    <mergeCell ref="AF219:AG219"/>
    <mergeCell ref="AH219:AI219"/>
    <mergeCell ref="L219:M219"/>
    <mergeCell ref="N219:O219"/>
    <mergeCell ref="P219:Q219"/>
    <mergeCell ref="R219:S219"/>
    <mergeCell ref="T219:U219"/>
    <mergeCell ref="V219:W219"/>
    <mergeCell ref="BB203:BC203"/>
    <mergeCell ref="BD203:BE203"/>
    <mergeCell ref="BF203:BG203"/>
    <mergeCell ref="BH203:BI203"/>
    <mergeCell ref="A218:A220"/>
    <mergeCell ref="B219:C219"/>
    <mergeCell ref="D219:E219"/>
    <mergeCell ref="F219:G219"/>
    <mergeCell ref="H219:I219"/>
    <mergeCell ref="J219:K219"/>
    <mergeCell ref="AP203:AQ203"/>
    <mergeCell ref="AR203:AS203"/>
    <mergeCell ref="AT203:AU203"/>
    <mergeCell ref="AV203:AW203"/>
    <mergeCell ref="AX203:AY203"/>
    <mergeCell ref="AZ203:BA203"/>
    <mergeCell ref="AD203:AE203"/>
    <mergeCell ref="AF203:AG203"/>
    <mergeCell ref="AH203:AI203"/>
    <mergeCell ref="AJ203:AK203"/>
    <mergeCell ref="AL203:AM203"/>
    <mergeCell ref="AN203:AO203"/>
    <mergeCell ref="R203:S203"/>
    <mergeCell ref="T203:U203"/>
    <mergeCell ref="V203:W203"/>
    <mergeCell ref="X203:Y203"/>
    <mergeCell ref="Z203:AA203"/>
    <mergeCell ref="AB203:AC203"/>
    <mergeCell ref="BH187:BI187"/>
    <mergeCell ref="A202:A204"/>
    <mergeCell ref="B203:C203"/>
    <mergeCell ref="D203:E203"/>
    <mergeCell ref="F203:G203"/>
    <mergeCell ref="H203:I203"/>
    <mergeCell ref="J203:K203"/>
    <mergeCell ref="L203:M203"/>
    <mergeCell ref="N203:O203"/>
    <mergeCell ref="P203:Q203"/>
    <mergeCell ref="AV187:AW187"/>
    <mergeCell ref="AX187:AY187"/>
    <mergeCell ref="AZ187:BA187"/>
    <mergeCell ref="BB187:BC187"/>
    <mergeCell ref="BD187:BE187"/>
    <mergeCell ref="BF187:BG187"/>
    <mergeCell ref="AJ187:AK187"/>
    <mergeCell ref="AL187:AM187"/>
    <mergeCell ref="AN187:AO187"/>
    <mergeCell ref="AP187:AQ187"/>
    <mergeCell ref="Z187:AA187"/>
    <mergeCell ref="AB187:AC187"/>
    <mergeCell ref="AD187:AE187"/>
    <mergeCell ref="AF187:AG187"/>
    <mergeCell ref="AH187:AI187"/>
    <mergeCell ref="L187:M187"/>
    <mergeCell ref="N187:O187"/>
    <mergeCell ref="P187:Q187"/>
    <mergeCell ref="R187:S187"/>
    <mergeCell ref="T187:U187"/>
    <mergeCell ref="V187:W187"/>
    <mergeCell ref="A186:A188"/>
    <mergeCell ref="B187:C187"/>
    <mergeCell ref="D187:E187"/>
    <mergeCell ref="F187:G187"/>
    <mergeCell ref="H187:I187"/>
    <mergeCell ref="J187:K187"/>
    <mergeCell ref="AX169:AY169"/>
    <mergeCell ref="AZ169:BA169"/>
    <mergeCell ref="BB169:BC169"/>
    <mergeCell ref="Z169:AA169"/>
    <mergeCell ref="AB169:AC169"/>
    <mergeCell ref="AD169:AE169"/>
    <mergeCell ref="AF169:AG169"/>
    <mergeCell ref="AH169:AI169"/>
    <mergeCell ref="AJ169:AK169"/>
    <mergeCell ref="N169:O169"/>
    <mergeCell ref="P169:Q169"/>
    <mergeCell ref="R169:S169"/>
    <mergeCell ref="T169:U169"/>
    <mergeCell ref="V169:W169"/>
    <mergeCell ref="X169:Y169"/>
    <mergeCell ref="AR187:AS187"/>
    <mergeCell ref="AT187:AU187"/>
    <mergeCell ref="X187:Y187"/>
    <mergeCell ref="BD169:BE169"/>
    <mergeCell ref="BF169:BG169"/>
    <mergeCell ref="BH169:BI169"/>
    <mergeCell ref="AL169:AM169"/>
    <mergeCell ref="AN169:AO169"/>
    <mergeCell ref="AP169:AQ169"/>
    <mergeCell ref="AR169:AS169"/>
    <mergeCell ref="AT169:AU169"/>
    <mergeCell ref="AV169:AW169"/>
    <mergeCell ref="BB153:BC153"/>
    <mergeCell ref="BD153:BE153"/>
    <mergeCell ref="BF153:BG153"/>
    <mergeCell ref="BH153:BI153"/>
    <mergeCell ref="A168:A170"/>
    <mergeCell ref="B169:C169"/>
    <mergeCell ref="D169:E169"/>
    <mergeCell ref="F169:G169"/>
    <mergeCell ref="H169:I169"/>
    <mergeCell ref="J169:K169"/>
    <mergeCell ref="AP153:AQ153"/>
    <mergeCell ref="AR153:AS153"/>
    <mergeCell ref="AT153:AU153"/>
    <mergeCell ref="AV153:AW153"/>
    <mergeCell ref="AX153:AY153"/>
    <mergeCell ref="AZ153:BA153"/>
    <mergeCell ref="AD153:AE153"/>
    <mergeCell ref="AF153:AG153"/>
    <mergeCell ref="AH153:AI153"/>
    <mergeCell ref="AJ153:AK153"/>
    <mergeCell ref="AL153:AM153"/>
    <mergeCell ref="AN153:AO153"/>
    <mergeCell ref="P153:Q153"/>
    <mergeCell ref="R153:S153"/>
    <mergeCell ref="T153:U153"/>
    <mergeCell ref="V153:W153"/>
    <mergeCell ref="X153:Y153"/>
    <mergeCell ref="Z153:AA153"/>
    <mergeCell ref="BF135:BG135"/>
    <mergeCell ref="BH135:BI135"/>
    <mergeCell ref="A152:A154"/>
    <mergeCell ref="B153:C153"/>
    <mergeCell ref="D153:E153"/>
    <mergeCell ref="F153:G153"/>
    <mergeCell ref="H153:I153"/>
    <mergeCell ref="J153:K153"/>
    <mergeCell ref="L153:M153"/>
    <mergeCell ref="N153:O153"/>
    <mergeCell ref="AT135:AU135"/>
    <mergeCell ref="AV135:AW135"/>
    <mergeCell ref="AX135:AY135"/>
    <mergeCell ref="AZ135:BA135"/>
    <mergeCell ref="BB135:BC135"/>
    <mergeCell ref="BD135:BE135"/>
    <mergeCell ref="AD135:AE135"/>
    <mergeCell ref="AF135:AG135"/>
    <mergeCell ref="AH135:AI135"/>
    <mergeCell ref="AJ135:AK135"/>
    <mergeCell ref="X135:Y135"/>
    <mergeCell ref="Z135:AA135"/>
    <mergeCell ref="AB135:AC135"/>
    <mergeCell ref="BH117:BI117"/>
    <mergeCell ref="AV117:AW117"/>
    <mergeCell ref="AX117:AY117"/>
    <mergeCell ref="AZ117:BA117"/>
    <mergeCell ref="BB117:BC117"/>
    <mergeCell ref="BD117:BE117"/>
    <mergeCell ref="BF117:BG117"/>
    <mergeCell ref="AJ117:AK117"/>
    <mergeCell ref="AL117:AM117"/>
    <mergeCell ref="AN117:AO117"/>
    <mergeCell ref="AP117:AQ117"/>
    <mergeCell ref="AR117:AS117"/>
    <mergeCell ref="AT117:AU117"/>
    <mergeCell ref="X117:Y117"/>
    <mergeCell ref="Z117:AA117"/>
    <mergeCell ref="AB117:AC117"/>
    <mergeCell ref="A134:A136"/>
    <mergeCell ref="B135:C135"/>
    <mergeCell ref="D135:E135"/>
    <mergeCell ref="F135:G135"/>
    <mergeCell ref="H135:I135"/>
    <mergeCell ref="J135:K135"/>
    <mergeCell ref="L135:M135"/>
    <mergeCell ref="N135:O135"/>
    <mergeCell ref="P135:Q135"/>
    <mergeCell ref="A116:A118"/>
    <mergeCell ref="B117:C117"/>
    <mergeCell ref="D117:E117"/>
    <mergeCell ref="F117:G117"/>
    <mergeCell ref="H117:I117"/>
    <mergeCell ref="J117:K117"/>
    <mergeCell ref="AX101:AY101"/>
    <mergeCell ref="AZ101:BA101"/>
    <mergeCell ref="BB101:BC101"/>
    <mergeCell ref="Z101:AA101"/>
    <mergeCell ref="AB101:AC101"/>
    <mergeCell ref="AD101:AE101"/>
    <mergeCell ref="AF101:AG101"/>
    <mergeCell ref="AH101:AI101"/>
    <mergeCell ref="AJ101:AK101"/>
    <mergeCell ref="N101:O101"/>
    <mergeCell ref="P101:Q101"/>
    <mergeCell ref="R101:S101"/>
    <mergeCell ref="T101:U101"/>
    <mergeCell ref="V101:W101"/>
    <mergeCell ref="X101:Y101"/>
    <mergeCell ref="AD117:AE117"/>
    <mergeCell ref="AF117:AG117"/>
    <mergeCell ref="AH117:AI117"/>
    <mergeCell ref="BD101:BE101"/>
    <mergeCell ref="BF101:BG101"/>
    <mergeCell ref="BH101:BI101"/>
    <mergeCell ref="AL101:AM101"/>
    <mergeCell ref="AN101:AO101"/>
    <mergeCell ref="AP101:AQ101"/>
    <mergeCell ref="AR101:AS101"/>
    <mergeCell ref="AT101:AU101"/>
    <mergeCell ref="AV101:AW101"/>
    <mergeCell ref="BD85:BE85"/>
    <mergeCell ref="BF85:BG85"/>
    <mergeCell ref="BH85:BI85"/>
    <mergeCell ref="A100:A102"/>
    <mergeCell ref="B101:C101"/>
    <mergeCell ref="D101:E101"/>
    <mergeCell ref="F101:G101"/>
    <mergeCell ref="H101:I101"/>
    <mergeCell ref="J101:K101"/>
    <mergeCell ref="L101:M101"/>
    <mergeCell ref="AL85:AM85"/>
    <mergeCell ref="AN85:AO85"/>
    <mergeCell ref="AP85:AQ85"/>
    <mergeCell ref="AR85:AS85"/>
    <mergeCell ref="AT85:AU85"/>
    <mergeCell ref="AV85:AW85"/>
    <mergeCell ref="Z85:AA85"/>
    <mergeCell ref="AB85:AC85"/>
    <mergeCell ref="AD85:AE85"/>
    <mergeCell ref="AF85:AG85"/>
    <mergeCell ref="AH85:AI85"/>
    <mergeCell ref="AJ85:AK85"/>
    <mergeCell ref="N85:O85"/>
    <mergeCell ref="P85:Q85"/>
    <mergeCell ref="B74:AA74"/>
    <mergeCell ref="A84:A86"/>
    <mergeCell ref="B85:C85"/>
    <mergeCell ref="D85:E85"/>
    <mergeCell ref="F85:G85"/>
    <mergeCell ref="H85:I85"/>
    <mergeCell ref="J85:K85"/>
    <mergeCell ref="L85:M85"/>
    <mergeCell ref="AP59:AQ59"/>
    <mergeCell ref="AF59:AG59"/>
    <mergeCell ref="T59:U59"/>
    <mergeCell ref="V59:W59"/>
    <mergeCell ref="X59:Y59"/>
    <mergeCell ref="Z59:AA59"/>
    <mergeCell ref="L59:M59"/>
    <mergeCell ref="AB59:AC59"/>
    <mergeCell ref="AD59:AE59"/>
    <mergeCell ref="N59:O59"/>
    <mergeCell ref="P59:Q59"/>
    <mergeCell ref="R59:S59"/>
    <mergeCell ref="A58:A60"/>
    <mergeCell ref="B59:C59"/>
    <mergeCell ref="D59:E59"/>
    <mergeCell ref="F59:G59"/>
    <mergeCell ref="AV251:AW251"/>
    <mergeCell ref="AX251:AY251"/>
    <mergeCell ref="L169:M169"/>
    <mergeCell ref="AB153:AC153"/>
    <mergeCell ref="AP135:AQ135"/>
    <mergeCell ref="AR135:AS135"/>
    <mergeCell ref="AX85:AY85"/>
    <mergeCell ref="AZ85:BA85"/>
    <mergeCell ref="BB85:BC85"/>
    <mergeCell ref="R85:S85"/>
    <mergeCell ref="T85:U85"/>
    <mergeCell ref="V85:W85"/>
    <mergeCell ref="X85:Y85"/>
    <mergeCell ref="L117:M117"/>
    <mergeCell ref="N117:O117"/>
    <mergeCell ref="P117:Q117"/>
    <mergeCell ref="R117:S117"/>
    <mergeCell ref="T117:U117"/>
    <mergeCell ref="V117:W117"/>
    <mergeCell ref="AL135:AM135"/>
    <mergeCell ref="AN135:AO135"/>
    <mergeCell ref="R135:S135"/>
    <mergeCell ref="T135:U135"/>
    <mergeCell ref="V135:W135"/>
    <mergeCell ref="H59:I59"/>
    <mergeCell ref="J59:K59"/>
    <mergeCell ref="AH59:AI59"/>
    <mergeCell ref="AN43:AO43"/>
    <mergeCell ref="AP43:AQ43"/>
    <mergeCell ref="AH43:AI43"/>
    <mergeCell ref="AF43:AG43"/>
    <mergeCell ref="A42:A44"/>
    <mergeCell ref="B43:C43"/>
    <mergeCell ref="D43:E43"/>
    <mergeCell ref="F43:G43"/>
    <mergeCell ref="H43:I43"/>
    <mergeCell ref="J43:K43"/>
    <mergeCell ref="AZ59:BA59"/>
    <mergeCell ref="BB59:BC59"/>
    <mergeCell ref="BD59:BE59"/>
    <mergeCell ref="BF59:BG59"/>
    <mergeCell ref="BH59:BI59"/>
    <mergeCell ref="BF43:BG43"/>
    <mergeCell ref="BH43:BI43"/>
    <mergeCell ref="AV59:AW59"/>
    <mergeCell ref="AJ59:AK59"/>
    <mergeCell ref="AL59:AM59"/>
    <mergeCell ref="AN59:AO59"/>
    <mergeCell ref="AZ43:BA43"/>
    <mergeCell ref="BB43:BC43"/>
    <mergeCell ref="BD43:BE43"/>
    <mergeCell ref="AT59:AU59"/>
    <mergeCell ref="AJ43:AK43"/>
    <mergeCell ref="AL43:AM43"/>
    <mergeCell ref="AT43:AU43"/>
    <mergeCell ref="AV43:AW43"/>
    <mergeCell ref="AX43:AY43"/>
    <mergeCell ref="AR43:AS43"/>
    <mergeCell ref="AX59:AY59"/>
    <mergeCell ref="AR59:AS59"/>
    <mergeCell ref="AI35:AY35"/>
    <mergeCell ref="AI36:AY36"/>
    <mergeCell ref="L43:M43"/>
    <mergeCell ref="N43:O43"/>
    <mergeCell ref="X12:Y12"/>
    <mergeCell ref="AB12:AC12"/>
    <mergeCell ref="Z12:AA12"/>
    <mergeCell ref="AJ12:AK12"/>
    <mergeCell ref="AL12:AM12"/>
    <mergeCell ref="T12:U12"/>
    <mergeCell ref="AD12:AE12"/>
    <mergeCell ref="P43:Q43"/>
    <mergeCell ref="R43:S43"/>
    <mergeCell ref="T43:U43"/>
    <mergeCell ref="V43:W43"/>
    <mergeCell ref="AB43:AC43"/>
    <mergeCell ref="AD43:AE43"/>
    <mergeCell ref="X43:Y43"/>
    <mergeCell ref="Z43:AA43"/>
    <mergeCell ref="AN12:AO12"/>
    <mergeCell ref="AP12:AQ12"/>
    <mergeCell ref="AF12:AG12"/>
    <mergeCell ref="BF12:BG12"/>
    <mergeCell ref="A11:A13"/>
    <mergeCell ref="B12:C12"/>
    <mergeCell ref="D12:E12"/>
    <mergeCell ref="F12:G12"/>
    <mergeCell ref="BH12:BI12"/>
    <mergeCell ref="H12:I12"/>
    <mergeCell ref="J12:K12"/>
    <mergeCell ref="V12:W12"/>
    <mergeCell ref="AV12:AW12"/>
    <mergeCell ref="AX12:AY12"/>
    <mergeCell ref="AZ12:BA12"/>
    <mergeCell ref="BB12:BC12"/>
    <mergeCell ref="BD12:BE12"/>
    <mergeCell ref="AR12:AS12"/>
    <mergeCell ref="AT12:AU12"/>
    <mergeCell ref="AH12:AI12"/>
    <mergeCell ref="L12:M12"/>
    <mergeCell ref="N12:O12"/>
    <mergeCell ref="P12:Q12"/>
    <mergeCell ref="R12:S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L25"/>
  <sheetViews>
    <sheetView topLeftCell="A16" workbookViewId="0">
      <selection activeCell="F19" sqref="F19"/>
    </sheetView>
  </sheetViews>
  <sheetFormatPr defaultRowHeight="15.75" x14ac:dyDescent="0.25"/>
  <cols>
    <col min="1" max="1" width="4.625" customWidth="1"/>
    <col min="2" max="61" width="4.75" customWidth="1"/>
    <col min="62" max="62" width="11.62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tuyến:"&amp;VLOOKUP($D$6,Quyhoach!$B$8:$J$257,2,0)&amp;"-"&amp;VLOOKUP($D$6,Quyhoach!$B$8:$J$257,3,0)</f>
        <v>- Tên tuyến:Quảng Bình-Hà Tĩnh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đi:"&amp;VLOOKUP($D$6,Quyhoach!$B$8:$J$257,4,0)&amp;";                 Bến xe đến: "&amp;VLOOKUP($D$6,Quyhoach!$B$8:$J$257,5,0)</f>
        <v>- Bến xe đi:Ba Đồn;                 Bến xe đến: Hà Tĩnh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278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85</v>
      </c>
      <c r="E6" s="6"/>
      <c r="F6" s="6"/>
      <c r="G6" s="6"/>
      <c r="H6" s="6"/>
      <c r="I6" s="6"/>
      <c r="J6" s="6"/>
      <c r="K6" s="6"/>
      <c r="L6" s="6"/>
      <c r="M6" s="237"/>
      <c r="N6" s="237"/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tuyến:"&amp;VLOOKUP($D$6,Quyhoach!$B$8:$J$257,6,0)</f>
        <v>- Hành trình tuyến:BX Ba Đồn - QL1 - BX Hà Tĩnh &lt;A&gt;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37"/>
      <c r="N7" s="237"/>
      <c r="O7" s="237"/>
      <c r="P7" s="237"/>
      <c r="Q7" s="237"/>
      <c r="R7" s="237"/>
      <c r="S7" s="237"/>
      <c r="T7" s="237"/>
      <c r="U7" s="237"/>
      <c r="V7" s="237"/>
      <c r="W7" s="237"/>
      <c r="X7" s="237"/>
      <c r="Y7" s="237"/>
      <c r="Z7" s="237"/>
      <c r="AA7" s="237"/>
      <c r="AB7" s="237"/>
      <c r="AC7" s="237"/>
      <c r="AD7" s="237"/>
      <c r="AE7" s="237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tuyến:"&amp;VLOOKUP($D$6,Quyhoach!$B$8:$J$257,7,0)&amp;"km"</f>
        <v>- Cự ly tuyến:102km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"&amp;VLOOKUP($D$6,Quyhoach!$B$8:$J$257,8,0)</f>
        <v>- Tổng số chuyến xe/ngày/tháng: 90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  <c r="BJ12" s="6"/>
      <c r="BK12" s="6"/>
      <c r="BL12" s="6"/>
    </row>
    <row r="13" spans="1:64" ht="28.5" x14ac:dyDescent="0.25">
      <c r="A13" s="303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261">
        <v>1</v>
      </c>
      <c r="B14" s="200">
        <v>0.29166666666666669</v>
      </c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180"/>
      <c r="AJ14" s="180"/>
      <c r="AK14" s="180"/>
      <c r="AL14" s="180"/>
      <c r="AM14" s="180"/>
      <c r="AN14" s="180"/>
      <c r="AO14" s="180"/>
      <c r="AP14" s="180"/>
      <c r="AQ14" s="180"/>
      <c r="AR14" s="180"/>
      <c r="AS14" s="180"/>
      <c r="AT14" s="180"/>
      <c r="AU14" s="180"/>
      <c r="AV14" s="180"/>
      <c r="AW14" s="180"/>
      <c r="AX14" s="180"/>
      <c r="AY14" s="180"/>
      <c r="AZ14" s="180"/>
      <c r="BA14" s="180"/>
      <c r="BB14" s="180"/>
      <c r="BC14" s="180"/>
      <c r="BD14" s="180"/>
      <c r="BE14" s="180"/>
      <c r="BF14" s="180"/>
      <c r="BG14" s="180"/>
      <c r="BH14" s="180"/>
      <c r="BI14" s="180"/>
      <c r="BJ14" s="180"/>
      <c r="BK14" s="180"/>
      <c r="BL14" s="180"/>
    </row>
    <row r="15" spans="1:64" x14ac:dyDescent="0.25">
      <c r="A15" s="57">
        <v>2</v>
      </c>
      <c r="B15" s="200">
        <v>0.33333333333333331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A15" s="180"/>
      <c r="AB15" s="180"/>
      <c r="AC15" s="180"/>
      <c r="AD15" s="180"/>
      <c r="AE15" s="180"/>
      <c r="AF15" s="180"/>
      <c r="AG15" s="180"/>
      <c r="AH15" s="180"/>
      <c r="AI15" s="180"/>
      <c r="AJ15" s="180"/>
      <c r="AK15" s="180"/>
      <c r="AL15" s="180"/>
      <c r="AM15" s="180"/>
      <c r="AN15" s="180"/>
      <c r="AO15" s="180"/>
      <c r="AP15" s="180"/>
      <c r="AQ15" s="180"/>
      <c r="AR15" s="180"/>
      <c r="AS15" s="180"/>
      <c r="AT15" s="180"/>
      <c r="AU15" s="180"/>
      <c r="AV15" s="180"/>
      <c r="AW15" s="180"/>
      <c r="AX15" s="180"/>
      <c r="AY15" s="180"/>
      <c r="AZ15" s="180"/>
      <c r="BA15" s="180"/>
      <c r="BB15" s="180"/>
      <c r="BC15" s="180"/>
      <c r="BD15" s="180"/>
      <c r="BE15" s="180"/>
      <c r="BF15" s="180"/>
      <c r="BG15" s="180"/>
      <c r="BH15" s="180"/>
      <c r="BI15" s="180"/>
      <c r="BJ15" s="180"/>
      <c r="BK15" s="180"/>
      <c r="BL15" s="180"/>
    </row>
    <row r="16" spans="1:64" s="237" customFormat="1" x14ac:dyDescent="0.25">
      <c r="A16" s="57">
        <v>3</v>
      </c>
      <c r="B16" s="262">
        <v>0.60416666666666663</v>
      </c>
      <c r="C16" s="262">
        <v>0.23611111111111113</v>
      </c>
      <c r="D16" s="262"/>
      <c r="E16" s="262"/>
      <c r="F16" s="262">
        <v>0.60416666666666663</v>
      </c>
      <c r="G16" s="262">
        <v>0.23611111111111113</v>
      </c>
      <c r="H16" s="262"/>
      <c r="I16" s="262"/>
      <c r="J16" s="262">
        <v>0.60416666666666663</v>
      </c>
      <c r="K16" s="262">
        <v>0.23611111111111113</v>
      </c>
      <c r="L16" s="262"/>
      <c r="M16" s="262"/>
      <c r="N16" s="262">
        <v>0.60416666666666663</v>
      </c>
      <c r="O16" s="262">
        <v>0.23611111111111113</v>
      </c>
      <c r="P16" s="262"/>
      <c r="Q16" s="262"/>
      <c r="R16" s="262">
        <v>0.60416666666666663</v>
      </c>
      <c r="S16" s="262">
        <v>0.23611111111111113</v>
      </c>
      <c r="T16" s="262"/>
      <c r="U16" s="262"/>
      <c r="V16" s="262">
        <v>0.60416666666666663</v>
      </c>
      <c r="W16" s="262">
        <v>0.23611111111111113</v>
      </c>
      <c r="X16" s="262"/>
      <c r="Y16" s="262"/>
      <c r="Z16" s="262">
        <v>0.60416666666666663</v>
      </c>
      <c r="AA16" s="262">
        <v>0.23611111111111113</v>
      </c>
      <c r="AB16" s="262">
        <v>0.60416666666666663</v>
      </c>
      <c r="AC16" s="262">
        <v>0.23611111111111113</v>
      </c>
      <c r="AD16" s="262">
        <v>0.60416666666666663</v>
      </c>
      <c r="AE16" s="262">
        <v>0.23611111111111113</v>
      </c>
      <c r="AF16" s="262"/>
      <c r="AG16" s="262"/>
      <c r="AH16" s="262">
        <v>0.60416666666666663</v>
      </c>
      <c r="AI16" s="262">
        <v>0.23611111111111113</v>
      </c>
      <c r="AJ16" s="262"/>
      <c r="AK16" s="262"/>
      <c r="AL16" s="262">
        <v>0.60416666666666663</v>
      </c>
      <c r="AM16" s="262">
        <v>0.23611111111111113</v>
      </c>
      <c r="AN16" s="262"/>
      <c r="AO16" s="262"/>
      <c r="AP16" s="262">
        <v>0.60416666666666663</v>
      </c>
      <c r="AQ16" s="262">
        <v>0.23611111111111113</v>
      </c>
      <c r="AR16" s="262"/>
      <c r="AS16" s="262"/>
      <c r="AT16" s="262">
        <v>0.60416666666666663</v>
      </c>
      <c r="AU16" s="262">
        <v>0.23611111111111113</v>
      </c>
      <c r="AV16" s="262"/>
      <c r="AW16" s="262"/>
      <c r="AX16" s="262">
        <v>0.60416666666666663</v>
      </c>
      <c r="AY16" s="262">
        <v>0.23611111111111113</v>
      </c>
      <c r="AZ16" s="262">
        <v>0.60416666666666663</v>
      </c>
      <c r="BA16" s="262">
        <v>0.23611111111111113</v>
      </c>
      <c r="BB16" s="262">
        <v>0.60416666666666663</v>
      </c>
      <c r="BC16" s="262">
        <v>0.23611111111111113</v>
      </c>
      <c r="BD16" s="262"/>
      <c r="BE16" s="262"/>
      <c r="BF16" s="262">
        <v>0.60416666666666663</v>
      </c>
      <c r="BG16" s="262">
        <v>0.23611111111111113</v>
      </c>
      <c r="BH16" s="262">
        <v>0.60416666666666663</v>
      </c>
      <c r="BI16" s="262">
        <v>0.23611111111111113</v>
      </c>
      <c r="BJ16" s="262" t="s">
        <v>705</v>
      </c>
      <c r="BK16" s="289">
        <v>2074</v>
      </c>
      <c r="BL16" s="261">
        <v>18</v>
      </c>
    </row>
    <row r="17" spans="1:64" x14ac:dyDescent="0.25">
      <c r="B17" s="58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6"/>
      <c r="BK17" s="6"/>
      <c r="BL17" s="6"/>
    </row>
    <row r="18" spans="1:64" x14ac:dyDescent="0.25">
      <c r="B18" s="58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6"/>
      <c r="BK18" s="6"/>
      <c r="BL18" s="6"/>
    </row>
    <row r="19" spans="1:64" x14ac:dyDescent="0.25">
      <c r="A19" s="57"/>
      <c r="B19" s="58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6"/>
      <c r="BK19" s="6"/>
      <c r="BL19" s="6"/>
    </row>
    <row r="20" spans="1:64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"/>
      <c r="BK20" s="6"/>
      <c r="BL20" s="6"/>
    </row>
    <row r="21" spans="1:64" ht="18.75" x14ac:dyDescent="0.25">
      <c r="A21" s="18"/>
      <c r="BJ21" s="51" t="s">
        <v>695</v>
      </c>
      <c r="BK21" s="52"/>
      <c r="BL21" s="50">
        <f>SUM(BL6:BL20)</f>
        <v>18</v>
      </c>
    </row>
    <row r="22" spans="1:64" ht="18.75" x14ac:dyDescent="0.25">
      <c r="A22" s="20" t="s">
        <v>646</v>
      </c>
    </row>
    <row r="23" spans="1:64" ht="18.75" x14ac:dyDescent="0.25">
      <c r="A23" s="31" t="s">
        <v>647</v>
      </c>
    </row>
    <row r="24" spans="1:64" ht="18.75" x14ac:dyDescent="0.25">
      <c r="A24" s="31" t="s">
        <v>648</v>
      </c>
    </row>
    <row r="25" spans="1:64" ht="18.75" x14ac:dyDescent="0.3">
      <c r="A25" s="32" t="s">
        <v>649</v>
      </c>
    </row>
  </sheetData>
  <mergeCells count="32"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N5:AE5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  <mergeCell ref="AB12:AC12"/>
    <mergeCell ref="AD12:AE12"/>
  </mergeCells>
  <phoneticPr fontId="2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N197"/>
  <sheetViews>
    <sheetView topLeftCell="A220" workbookViewId="0">
      <selection activeCell="L194" sqref="L194"/>
    </sheetView>
  </sheetViews>
  <sheetFormatPr defaultRowHeight="15.75" x14ac:dyDescent="0.25"/>
  <cols>
    <col min="1" max="1" width="4.625" style="114" customWidth="1"/>
    <col min="2" max="2" width="6.75" style="114" customWidth="1"/>
    <col min="3" max="4" width="4.75" style="114" customWidth="1"/>
    <col min="5" max="5" width="6.375" style="114" customWidth="1"/>
    <col min="6" max="61" width="4.75" style="114" customWidth="1"/>
    <col min="62" max="62" width="13" style="114" customWidth="1"/>
    <col min="63" max="63" width="9.75" style="204" customWidth="1"/>
    <col min="64" max="16384" width="9" style="114"/>
  </cols>
  <sheetData>
    <row r="1" spans="1:64" ht="18.75" x14ac:dyDescent="0.25">
      <c r="A1" s="147" t="s">
        <v>635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</row>
    <row r="2" spans="1:64" ht="18.75" x14ac:dyDescent="0.25">
      <c r="A2" s="147" t="s">
        <v>636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</row>
    <row r="3" spans="1:64" ht="18.75" x14ac:dyDescent="0.25">
      <c r="A3" s="101"/>
    </row>
    <row r="4" spans="1:64" ht="16.5" x14ac:dyDescent="0.25">
      <c r="A4" s="149" t="str">
        <f>"- Tên tuyến:"&amp;VLOOKUP(D6,Quyhoach!$B$8:$J$257,2,0)&amp;"-"&amp;VLOOKUP(D6,Quyhoach!$B$8:$J$257,3,0)</f>
        <v>- Tên tuyến:Quảng Bình-Đà Nẵng</v>
      </c>
    </row>
    <row r="5" spans="1:64" ht="16.5" x14ac:dyDescent="0.25">
      <c r="A5" s="150" t="str">
        <f>"- Bến xe đi:"&amp;VLOOKUP(D6,Quyhoach!$B$8:$J$257,4,0)&amp;";                 Bến xe đến: "&amp;VLOOKUP(D6,Quyhoach!$B$8:$J$257,5,0)</f>
        <v>- Bến xe đi:Đồng Hới;                 Bến xe đến: Trung tâm Đà Nẵng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</row>
    <row r="6" spans="1:64" ht="16.5" x14ac:dyDescent="0.25">
      <c r="A6" s="149" t="s">
        <v>677</v>
      </c>
      <c r="D6" s="114" t="s">
        <v>89</v>
      </c>
    </row>
    <row r="7" spans="1:64" ht="16.5" x14ac:dyDescent="0.25">
      <c r="A7" s="149" t="str">
        <f>"- Hành trình tuyến:"&amp;VLOOKUP(D6,Quyhoach!$B$8:$J$257,6,0)</f>
        <v>- Hành trình tuyến:BX Đồng Hới - QL1A - Hầm Đèo Hải Vân - Tạ Quang Bửu - Tôn Đức Thắng - BX Trung tâm Đà Nẵng &lt;A&gt;</v>
      </c>
    </row>
    <row r="8" spans="1:64" ht="16.5" x14ac:dyDescent="0.25">
      <c r="A8" s="149" t="str">
        <f>"- Cự ly tuyến:"&amp;VLOOKUP(D6,Quyhoach!$B$8:$J$257,7,0)&amp;"km"</f>
        <v>- Cự ly tuyến:270km</v>
      </c>
    </row>
    <row r="9" spans="1:64" ht="16.5" x14ac:dyDescent="0.25">
      <c r="A9" s="149" t="str">
        <f>"- Tổng số chuyến xe/ngày/tháng: "&amp;VLOOKUP(D6,Quyhoach!$B$8:$J$257,8,0)</f>
        <v>- Tổng số chuyến xe/ngày/tháng: 870</v>
      </c>
    </row>
    <row r="10" spans="1:64" ht="10.5" customHeight="1" x14ac:dyDescent="0.25">
      <c r="A10" s="152"/>
    </row>
    <row r="11" spans="1:64" ht="15.75" customHeight="1" x14ac:dyDescent="0.25">
      <c r="A11" s="316" t="s">
        <v>637</v>
      </c>
      <c r="B11" s="153" t="s">
        <v>638</v>
      </c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</row>
    <row r="12" spans="1:64" ht="15.75" customHeight="1" x14ac:dyDescent="0.25">
      <c r="A12" s="317"/>
      <c r="B12" s="315" t="s">
        <v>639</v>
      </c>
      <c r="C12" s="315"/>
      <c r="D12" s="315" t="s">
        <v>640</v>
      </c>
      <c r="E12" s="315"/>
      <c r="F12" s="315" t="s">
        <v>641</v>
      </c>
      <c r="G12" s="315"/>
      <c r="H12" s="315" t="s">
        <v>642</v>
      </c>
      <c r="I12" s="315"/>
      <c r="J12" s="315" t="s">
        <v>651</v>
      </c>
      <c r="K12" s="315"/>
      <c r="L12" s="315" t="s">
        <v>652</v>
      </c>
      <c r="M12" s="315"/>
      <c r="N12" s="315" t="s">
        <v>653</v>
      </c>
      <c r="O12" s="315"/>
      <c r="P12" s="315" t="s">
        <v>654</v>
      </c>
      <c r="Q12" s="315"/>
      <c r="R12" s="315" t="s">
        <v>655</v>
      </c>
      <c r="S12" s="315"/>
      <c r="T12" s="315" t="s">
        <v>656</v>
      </c>
      <c r="U12" s="315"/>
      <c r="V12" s="315" t="s">
        <v>657</v>
      </c>
      <c r="W12" s="315"/>
      <c r="X12" s="315" t="s">
        <v>658</v>
      </c>
      <c r="Y12" s="315"/>
      <c r="Z12" s="315" t="s">
        <v>659</v>
      </c>
      <c r="AA12" s="315"/>
      <c r="AB12" s="315" t="s">
        <v>660</v>
      </c>
      <c r="AC12" s="315"/>
      <c r="AD12" s="315" t="s">
        <v>661</v>
      </c>
      <c r="AE12" s="315"/>
      <c r="AF12" s="315" t="s">
        <v>662</v>
      </c>
      <c r="AG12" s="315"/>
      <c r="AH12" s="315" t="s">
        <v>663</v>
      </c>
      <c r="AI12" s="315"/>
      <c r="AJ12" s="315" t="s">
        <v>664</v>
      </c>
      <c r="AK12" s="315"/>
      <c r="AL12" s="315" t="s">
        <v>665</v>
      </c>
      <c r="AM12" s="315"/>
      <c r="AN12" s="315" t="s">
        <v>666</v>
      </c>
      <c r="AO12" s="315"/>
      <c r="AP12" s="315" t="s">
        <v>667</v>
      </c>
      <c r="AQ12" s="315"/>
      <c r="AR12" s="315" t="s">
        <v>668</v>
      </c>
      <c r="AS12" s="315"/>
      <c r="AT12" s="315" t="s">
        <v>669</v>
      </c>
      <c r="AU12" s="315"/>
      <c r="AV12" s="315" t="s">
        <v>670</v>
      </c>
      <c r="AW12" s="315"/>
      <c r="AX12" s="315" t="s">
        <v>671</v>
      </c>
      <c r="AY12" s="315"/>
      <c r="AZ12" s="315" t="s">
        <v>672</v>
      </c>
      <c r="BA12" s="315"/>
      <c r="BB12" s="315" t="s">
        <v>673</v>
      </c>
      <c r="BC12" s="315"/>
      <c r="BD12" s="315" t="s">
        <v>674</v>
      </c>
      <c r="BE12" s="315"/>
      <c r="BF12" s="315" t="s">
        <v>675</v>
      </c>
      <c r="BG12" s="315"/>
      <c r="BH12" s="315" t="s">
        <v>676</v>
      </c>
      <c r="BI12" s="315"/>
    </row>
    <row r="13" spans="1:64" ht="28.5" x14ac:dyDescent="0.25">
      <c r="A13" s="318"/>
      <c r="B13" s="155" t="s">
        <v>650</v>
      </c>
      <c r="C13" s="155" t="s">
        <v>644</v>
      </c>
      <c r="D13" s="155" t="s">
        <v>650</v>
      </c>
      <c r="E13" s="155" t="s">
        <v>644</v>
      </c>
      <c r="F13" s="155" t="s">
        <v>650</v>
      </c>
      <c r="G13" s="155" t="s">
        <v>644</v>
      </c>
      <c r="H13" s="155" t="s">
        <v>650</v>
      </c>
      <c r="I13" s="155" t="s">
        <v>644</v>
      </c>
      <c r="J13" s="155" t="s">
        <v>650</v>
      </c>
      <c r="K13" s="155" t="s">
        <v>644</v>
      </c>
      <c r="L13" s="155" t="s">
        <v>650</v>
      </c>
      <c r="M13" s="155" t="s">
        <v>644</v>
      </c>
      <c r="N13" s="155" t="s">
        <v>650</v>
      </c>
      <c r="O13" s="155" t="s">
        <v>644</v>
      </c>
      <c r="P13" s="155" t="s">
        <v>650</v>
      </c>
      <c r="Q13" s="155" t="s">
        <v>644</v>
      </c>
      <c r="R13" s="155" t="s">
        <v>650</v>
      </c>
      <c r="S13" s="155" t="s">
        <v>644</v>
      </c>
      <c r="T13" s="155" t="s">
        <v>650</v>
      </c>
      <c r="U13" s="155" t="s">
        <v>644</v>
      </c>
      <c r="V13" s="155" t="s">
        <v>650</v>
      </c>
      <c r="W13" s="155" t="s">
        <v>644</v>
      </c>
      <c r="X13" s="155" t="s">
        <v>650</v>
      </c>
      <c r="Y13" s="155" t="s">
        <v>644</v>
      </c>
      <c r="Z13" s="155" t="s">
        <v>650</v>
      </c>
      <c r="AA13" s="155" t="s">
        <v>644</v>
      </c>
      <c r="AB13" s="155" t="s">
        <v>650</v>
      </c>
      <c r="AC13" s="155" t="s">
        <v>644</v>
      </c>
      <c r="AD13" s="155" t="s">
        <v>650</v>
      </c>
      <c r="AE13" s="155" t="s">
        <v>644</v>
      </c>
      <c r="AF13" s="155" t="s">
        <v>650</v>
      </c>
      <c r="AG13" s="155" t="s">
        <v>644</v>
      </c>
      <c r="AH13" s="155" t="s">
        <v>650</v>
      </c>
      <c r="AI13" s="155" t="s">
        <v>644</v>
      </c>
      <c r="AJ13" s="155" t="s">
        <v>650</v>
      </c>
      <c r="AK13" s="155" t="s">
        <v>644</v>
      </c>
      <c r="AL13" s="155" t="s">
        <v>650</v>
      </c>
      <c r="AM13" s="155" t="s">
        <v>644</v>
      </c>
      <c r="AN13" s="155" t="s">
        <v>650</v>
      </c>
      <c r="AO13" s="155" t="s">
        <v>644</v>
      </c>
      <c r="AP13" s="155" t="s">
        <v>650</v>
      </c>
      <c r="AQ13" s="155" t="s">
        <v>644</v>
      </c>
      <c r="AR13" s="155" t="s">
        <v>650</v>
      </c>
      <c r="AS13" s="155" t="s">
        <v>644</v>
      </c>
      <c r="AT13" s="155" t="s">
        <v>650</v>
      </c>
      <c r="AU13" s="155" t="s">
        <v>644</v>
      </c>
      <c r="AV13" s="155" t="s">
        <v>650</v>
      </c>
      <c r="AW13" s="155" t="s">
        <v>644</v>
      </c>
      <c r="AX13" s="155" t="s">
        <v>650</v>
      </c>
      <c r="AY13" s="155" t="s">
        <v>644</v>
      </c>
      <c r="AZ13" s="155" t="s">
        <v>650</v>
      </c>
      <c r="BA13" s="155" t="s">
        <v>644</v>
      </c>
      <c r="BB13" s="155" t="s">
        <v>650</v>
      </c>
      <c r="BC13" s="155" t="s">
        <v>644</v>
      </c>
      <c r="BD13" s="155" t="s">
        <v>650</v>
      </c>
      <c r="BE13" s="155" t="s">
        <v>644</v>
      </c>
      <c r="BF13" s="155" t="s">
        <v>650</v>
      </c>
      <c r="BG13" s="155" t="s">
        <v>644</v>
      </c>
      <c r="BH13" s="155" t="s">
        <v>650</v>
      </c>
      <c r="BI13" s="155" t="s">
        <v>644</v>
      </c>
      <c r="BJ13" s="155" t="s">
        <v>682</v>
      </c>
      <c r="BK13" s="205" t="s">
        <v>683</v>
      </c>
      <c r="BL13" s="155" t="s">
        <v>684</v>
      </c>
    </row>
    <row r="14" spans="1:64" x14ac:dyDescent="0.25">
      <c r="A14" s="138">
        <v>1</v>
      </c>
      <c r="B14" s="162">
        <v>0.22916666666666666</v>
      </c>
      <c r="C14" s="162">
        <v>0.54166666666666663</v>
      </c>
      <c r="D14" s="162">
        <v>0.22916666666666666</v>
      </c>
      <c r="E14" s="162">
        <v>0.54166666666666663</v>
      </c>
      <c r="F14" s="162">
        <v>0.22916666666666666</v>
      </c>
      <c r="G14" s="162">
        <v>0.54166666666666663</v>
      </c>
      <c r="H14" s="162">
        <v>0.22916666666666666</v>
      </c>
      <c r="I14" s="162">
        <v>0.54166666666666663</v>
      </c>
      <c r="J14" s="162">
        <v>0.22916666666666666</v>
      </c>
      <c r="K14" s="162">
        <v>0.54166666666666663</v>
      </c>
      <c r="L14" s="162">
        <v>0.22916666666666666</v>
      </c>
      <c r="M14" s="162">
        <v>0.54166666666666663</v>
      </c>
      <c r="N14" s="162">
        <v>0.22916666666666666</v>
      </c>
      <c r="O14" s="162">
        <v>0.54166666666666663</v>
      </c>
      <c r="P14" s="162">
        <v>0.22916666666666666</v>
      </c>
      <c r="Q14" s="162">
        <v>0.54166666666666663</v>
      </c>
      <c r="R14" s="162">
        <v>0.22916666666666666</v>
      </c>
      <c r="S14" s="162">
        <v>0.54166666666666663</v>
      </c>
      <c r="T14" s="162">
        <v>0.22916666666666666</v>
      </c>
      <c r="U14" s="162">
        <v>0.54166666666666663</v>
      </c>
      <c r="V14" s="162">
        <v>0.22916666666666666</v>
      </c>
      <c r="W14" s="162">
        <v>0.54166666666666663</v>
      </c>
      <c r="X14" s="162">
        <v>0.22916666666666666</v>
      </c>
      <c r="Y14" s="162">
        <v>0.54166666666666663</v>
      </c>
      <c r="Z14" s="162">
        <v>0.22916666666666666</v>
      </c>
      <c r="AA14" s="162">
        <v>0.54166666666666663</v>
      </c>
      <c r="AB14" s="162">
        <v>0.22916666666666666</v>
      </c>
      <c r="AC14" s="162">
        <v>0.54166666666666663</v>
      </c>
      <c r="AD14" s="162">
        <v>0.22916666666666666</v>
      </c>
      <c r="AE14" s="162">
        <v>0.54166666666666663</v>
      </c>
      <c r="AF14" s="162">
        <v>0.22916666666666666</v>
      </c>
      <c r="AG14" s="162">
        <v>0.54166666666666663</v>
      </c>
      <c r="AH14" s="162">
        <v>0.22916666666666666</v>
      </c>
      <c r="AI14" s="162">
        <v>0.54166666666666663</v>
      </c>
      <c r="AJ14" s="162">
        <v>0.22916666666666666</v>
      </c>
      <c r="AK14" s="162">
        <v>0.54166666666666663</v>
      </c>
      <c r="AL14" s="162">
        <v>0.22916666666666666</v>
      </c>
      <c r="AM14" s="162">
        <v>0.54166666666666663</v>
      </c>
      <c r="AN14" s="162">
        <v>0.22916666666666666</v>
      </c>
      <c r="AO14" s="162">
        <v>0.54166666666666663</v>
      </c>
      <c r="AP14" s="162">
        <v>0.22916666666666666</v>
      </c>
      <c r="AQ14" s="162">
        <v>0.54166666666666663</v>
      </c>
      <c r="AR14" s="162">
        <v>0.22916666666666666</v>
      </c>
      <c r="AS14" s="162">
        <v>0.54166666666666663</v>
      </c>
      <c r="AT14" s="162">
        <v>0.22916666666666666</v>
      </c>
      <c r="AU14" s="162">
        <v>0.54166666666666663</v>
      </c>
      <c r="AV14" s="162">
        <v>0.22916666666666666</v>
      </c>
      <c r="AW14" s="162">
        <v>0.54166666666666663</v>
      </c>
      <c r="AX14" s="162">
        <v>0.22916666666666666</v>
      </c>
      <c r="AY14" s="162">
        <v>0.54166666666666663</v>
      </c>
      <c r="AZ14" s="162">
        <v>0.22916666666666666</v>
      </c>
      <c r="BA14" s="162">
        <v>0.54166666666666663</v>
      </c>
      <c r="BB14" s="138"/>
      <c r="BC14" s="138"/>
      <c r="BD14" s="138"/>
      <c r="BE14" s="138"/>
      <c r="BF14" s="138"/>
      <c r="BG14" s="138"/>
      <c r="BH14" s="138"/>
      <c r="BI14" s="138"/>
      <c r="BJ14" s="249" t="s">
        <v>707</v>
      </c>
      <c r="BK14" s="139">
        <v>2754</v>
      </c>
      <c r="BL14" s="138">
        <v>26</v>
      </c>
    </row>
    <row r="15" spans="1:64" x14ac:dyDescent="0.25">
      <c r="A15" s="138">
        <v>2</v>
      </c>
      <c r="B15" s="144">
        <v>0.23958333333333334</v>
      </c>
      <c r="C15" s="144">
        <v>0.51041666666666663</v>
      </c>
      <c r="D15" s="144">
        <v>0.23958333333333334</v>
      </c>
      <c r="E15" s="144">
        <v>0.51041666666666663</v>
      </c>
      <c r="F15" s="144">
        <v>0.23958333333333334</v>
      </c>
      <c r="G15" s="144">
        <v>0.51041666666666663</v>
      </c>
      <c r="H15" s="144">
        <v>0.23958333333333334</v>
      </c>
      <c r="I15" s="144">
        <v>0.51041666666666663</v>
      </c>
      <c r="J15" s="144">
        <v>0.23958333333333334</v>
      </c>
      <c r="K15" s="144">
        <v>0.51041666666666663</v>
      </c>
      <c r="L15" s="144">
        <v>0.23958333333333334</v>
      </c>
      <c r="M15" s="144">
        <v>0.51041666666666663</v>
      </c>
      <c r="N15" s="144">
        <v>0.23958333333333334</v>
      </c>
      <c r="O15" s="144">
        <v>0.51041666666666663</v>
      </c>
      <c r="P15" s="144">
        <v>0.23958333333333334</v>
      </c>
      <c r="Q15" s="144">
        <v>0.51041666666666663</v>
      </c>
      <c r="R15" s="144">
        <v>0.23958333333333334</v>
      </c>
      <c r="S15" s="144">
        <v>0.51041666666666663</v>
      </c>
      <c r="T15" s="144">
        <v>0.23958333333333334</v>
      </c>
      <c r="U15" s="144">
        <v>0.51041666666666663</v>
      </c>
      <c r="V15" s="144">
        <v>0.23958333333333334</v>
      </c>
      <c r="W15" s="144">
        <v>0.51041666666666663</v>
      </c>
      <c r="X15" s="144">
        <v>0.23958333333333334</v>
      </c>
      <c r="Y15" s="144">
        <v>0.51041666666666663</v>
      </c>
      <c r="Z15" s="144">
        <v>0.23958333333333334</v>
      </c>
      <c r="AA15" s="144">
        <v>0.51041666666666663</v>
      </c>
      <c r="AB15" s="144">
        <v>0.23958333333333334</v>
      </c>
      <c r="AC15" s="144">
        <v>0.51041666666666663</v>
      </c>
      <c r="AD15" s="144">
        <v>0.23958333333333334</v>
      </c>
      <c r="AE15" s="144">
        <v>0.51041666666666663</v>
      </c>
      <c r="AF15" s="144">
        <v>0.23958333333333334</v>
      </c>
      <c r="AG15" s="144">
        <v>0.51041666666666663</v>
      </c>
      <c r="AH15" s="144">
        <v>0.23958333333333334</v>
      </c>
      <c r="AI15" s="144">
        <v>0.51041666666666663</v>
      </c>
      <c r="AJ15" s="144">
        <v>0.23958333333333334</v>
      </c>
      <c r="AK15" s="144">
        <v>0.51041666666666663</v>
      </c>
      <c r="AL15" s="144">
        <v>0.23958333333333334</v>
      </c>
      <c r="AM15" s="144">
        <v>0.51041666666666663</v>
      </c>
      <c r="AN15" s="144">
        <v>0.23958333333333334</v>
      </c>
      <c r="AO15" s="144">
        <v>0.51041666666666663</v>
      </c>
      <c r="AP15" s="144">
        <v>0.23958333333333334</v>
      </c>
      <c r="AQ15" s="144">
        <v>0.51041666666666663</v>
      </c>
      <c r="AR15" s="144">
        <v>0.23958333333333334</v>
      </c>
      <c r="AS15" s="144">
        <v>0.51041666666666663</v>
      </c>
      <c r="AT15" s="144">
        <v>0.23958333333333334</v>
      </c>
      <c r="AU15" s="144">
        <v>0.51041666666666663</v>
      </c>
      <c r="AV15" s="144">
        <v>0.23958333333333334</v>
      </c>
      <c r="AW15" s="144">
        <v>0.51041666666666663</v>
      </c>
      <c r="AX15" s="144">
        <v>0.23958333333333334</v>
      </c>
      <c r="AY15" s="144">
        <v>0.51041666666666663</v>
      </c>
      <c r="AZ15" s="144">
        <v>0.23958333333333334</v>
      </c>
      <c r="BA15" s="144">
        <v>0.51041666666666663</v>
      </c>
      <c r="BB15" s="163"/>
      <c r="BC15" s="163"/>
      <c r="BD15" s="163"/>
      <c r="BE15" s="163"/>
      <c r="BF15" s="163"/>
      <c r="BG15" s="163"/>
      <c r="BH15" s="163"/>
      <c r="BI15" s="163"/>
      <c r="BJ15" s="165" t="s">
        <v>690</v>
      </c>
      <c r="BK15" s="139">
        <v>1033</v>
      </c>
      <c r="BL15" s="138">
        <v>26</v>
      </c>
    </row>
    <row r="16" spans="1:64" x14ac:dyDescent="0.25">
      <c r="A16" s="138">
        <v>3</v>
      </c>
      <c r="B16" s="144">
        <v>0.25</v>
      </c>
      <c r="C16" s="144">
        <v>0.5</v>
      </c>
      <c r="D16" s="144">
        <v>0.25</v>
      </c>
      <c r="E16" s="144">
        <v>0.5</v>
      </c>
      <c r="F16" s="144">
        <v>0.25</v>
      </c>
      <c r="G16" s="144">
        <v>0.5</v>
      </c>
      <c r="H16" s="144">
        <v>0.25</v>
      </c>
      <c r="I16" s="144">
        <v>0.5</v>
      </c>
      <c r="J16" s="144">
        <v>0.25</v>
      </c>
      <c r="K16" s="144">
        <v>0.5</v>
      </c>
      <c r="L16" s="144">
        <v>0.25</v>
      </c>
      <c r="M16" s="144">
        <v>0.5</v>
      </c>
      <c r="N16" s="144">
        <v>0.25</v>
      </c>
      <c r="O16" s="144">
        <v>0.5</v>
      </c>
      <c r="P16" s="144">
        <v>0.25</v>
      </c>
      <c r="Q16" s="144">
        <v>0.5</v>
      </c>
      <c r="R16" s="144">
        <v>0.25</v>
      </c>
      <c r="S16" s="144">
        <v>0.5</v>
      </c>
      <c r="T16" s="144">
        <v>0.25</v>
      </c>
      <c r="U16" s="144">
        <v>0.5</v>
      </c>
      <c r="V16" s="144">
        <v>0.25</v>
      </c>
      <c r="W16" s="144">
        <v>0.5</v>
      </c>
      <c r="X16" s="144">
        <v>0.25</v>
      </c>
      <c r="Y16" s="144">
        <v>0.5</v>
      </c>
      <c r="Z16" s="144">
        <v>0.25</v>
      </c>
      <c r="AA16" s="144">
        <v>0.5</v>
      </c>
      <c r="AB16" s="144">
        <v>0.25</v>
      </c>
      <c r="AC16" s="144">
        <v>0.5</v>
      </c>
      <c r="AD16" s="144">
        <v>0.25</v>
      </c>
      <c r="AE16" s="144">
        <v>0.5</v>
      </c>
      <c r="AF16" s="144">
        <v>0.25</v>
      </c>
      <c r="AG16" s="144">
        <v>0.5</v>
      </c>
      <c r="AH16" s="144">
        <v>0.25</v>
      </c>
      <c r="AI16" s="144">
        <v>0.5</v>
      </c>
      <c r="AJ16" s="144">
        <v>0.25</v>
      </c>
      <c r="AK16" s="144">
        <v>0.5</v>
      </c>
      <c r="AL16" s="144">
        <v>0.25</v>
      </c>
      <c r="AM16" s="144">
        <v>0.5</v>
      </c>
      <c r="AN16" s="144">
        <v>0.25</v>
      </c>
      <c r="AO16" s="144">
        <v>0.5</v>
      </c>
      <c r="AP16" s="144">
        <v>0.25</v>
      </c>
      <c r="AQ16" s="144">
        <v>0.5</v>
      </c>
      <c r="AR16" s="144">
        <v>0.25</v>
      </c>
      <c r="AS16" s="144">
        <v>0.5</v>
      </c>
      <c r="AT16" s="144">
        <v>0.25</v>
      </c>
      <c r="AU16" s="144">
        <v>0.5</v>
      </c>
      <c r="AV16" s="144">
        <v>0.25</v>
      </c>
      <c r="AW16" s="144">
        <v>0.5</v>
      </c>
      <c r="AX16" s="144">
        <v>0.25</v>
      </c>
      <c r="AY16" s="144">
        <v>0.5</v>
      </c>
      <c r="AZ16" s="144">
        <v>0.25</v>
      </c>
      <c r="BA16" s="144">
        <v>0.5</v>
      </c>
      <c r="BB16" s="163"/>
      <c r="BC16" s="163"/>
      <c r="BD16" s="163"/>
      <c r="BE16" s="163"/>
      <c r="BF16" s="163"/>
      <c r="BG16" s="163"/>
      <c r="BH16" s="163"/>
      <c r="BI16" s="163"/>
      <c r="BJ16" s="166" t="s">
        <v>696</v>
      </c>
      <c r="BK16" s="206"/>
      <c r="BL16" s="143">
        <v>26</v>
      </c>
    </row>
    <row r="17" spans="1:64" x14ac:dyDescent="0.25">
      <c r="A17" s="138">
        <v>4</v>
      </c>
      <c r="B17" s="144">
        <v>0.28125</v>
      </c>
      <c r="C17" s="144">
        <v>0.71527777777777779</v>
      </c>
      <c r="D17" s="144">
        <v>0.28125</v>
      </c>
      <c r="E17" s="144">
        <v>0.71527777777777779</v>
      </c>
      <c r="F17" s="144">
        <v>0.28125</v>
      </c>
      <c r="G17" s="144">
        <v>0.71527777777777779</v>
      </c>
      <c r="H17" s="144">
        <v>0.28125</v>
      </c>
      <c r="I17" s="144">
        <v>0.71527777777777779</v>
      </c>
      <c r="J17" s="144">
        <v>0.28125</v>
      </c>
      <c r="K17" s="144">
        <v>0.71527777777777779</v>
      </c>
      <c r="L17" s="144">
        <v>0.45833333333333331</v>
      </c>
      <c r="M17" s="144">
        <v>0.6875</v>
      </c>
      <c r="N17" s="144">
        <v>0.28125</v>
      </c>
      <c r="O17" s="144">
        <v>0.71527777777777779</v>
      </c>
      <c r="P17" s="144">
        <v>0.28125</v>
      </c>
      <c r="Q17" s="144">
        <v>0.71527777777777779</v>
      </c>
      <c r="R17" s="144">
        <v>0.28125</v>
      </c>
      <c r="S17" s="144">
        <v>0.71527777777777779</v>
      </c>
      <c r="T17" s="144">
        <v>0.28125</v>
      </c>
      <c r="U17" s="144">
        <v>0.71527777777777779</v>
      </c>
      <c r="V17" s="144">
        <v>0.28125</v>
      </c>
      <c r="W17" s="144">
        <v>0.71527777777777779</v>
      </c>
      <c r="X17" s="144">
        <v>0.28125</v>
      </c>
      <c r="Y17" s="144">
        <v>0.71527777777777779</v>
      </c>
      <c r="Z17" s="144">
        <v>0.28125</v>
      </c>
      <c r="AA17" s="144">
        <v>0.71527777777777779</v>
      </c>
      <c r="AB17" s="144">
        <v>0.28125</v>
      </c>
      <c r="AC17" s="144">
        <v>0.71527777777777779</v>
      </c>
      <c r="AD17" s="144">
        <v>0.28125</v>
      </c>
      <c r="AE17" s="144">
        <v>0.71527777777777779</v>
      </c>
      <c r="AF17" s="144">
        <v>0.28125</v>
      </c>
      <c r="AG17" s="144">
        <v>0.71527777777777779</v>
      </c>
      <c r="AH17" s="144">
        <v>0.28125</v>
      </c>
      <c r="AI17" s="144">
        <v>0.71527777777777779</v>
      </c>
      <c r="AJ17" s="144">
        <v>0.28125</v>
      </c>
      <c r="AK17" s="144">
        <v>0.71527777777777779</v>
      </c>
      <c r="AL17" s="144">
        <v>0.28125</v>
      </c>
      <c r="AM17" s="144">
        <v>0.71527777777777779</v>
      </c>
      <c r="AN17" s="144">
        <v>0.28125</v>
      </c>
      <c r="AO17" s="144">
        <v>0.71527777777777779</v>
      </c>
      <c r="AP17" s="144">
        <v>0.28125</v>
      </c>
      <c r="AQ17" s="144">
        <v>0.71527777777777779</v>
      </c>
      <c r="AR17" s="144">
        <v>0.28125</v>
      </c>
      <c r="AS17" s="144">
        <v>0.71527777777777779</v>
      </c>
      <c r="AT17" s="144">
        <v>0.28125</v>
      </c>
      <c r="AU17" s="144">
        <v>0.71527777777777779</v>
      </c>
      <c r="AV17" s="144">
        <v>0.28125</v>
      </c>
      <c r="AW17" s="144">
        <v>0.71527777777777779</v>
      </c>
      <c r="AX17" s="144">
        <v>0.28125</v>
      </c>
      <c r="AY17" s="144">
        <v>0.71527777777777779</v>
      </c>
      <c r="AZ17" s="144">
        <v>0.28125</v>
      </c>
      <c r="BA17" s="144">
        <v>0.71527777777777779</v>
      </c>
      <c r="BB17" s="144"/>
      <c r="BC17" s="144"/>
      <c r="BD17" s="144"/>
      <c r="BE17" s="144"/>
      <c r="BF17" s="144"/>
      <c r="BG17" s="144"/>
      <c r="BH17" s="144"/>
      <c r="BI17" s="144"/>
      <c r="BJ17" s="165" t="s">
        <v>688</v>
      </c>
      <c r="BK17" s="139">
        <v>947</v>
      </c>
      <c r="BL17" s="138">
        <v>26</v>
      </c>
    </row>
    <row r="18" spans="1:64" s="230" customFormat="1" x14ac:dyDescent="0.25">
      <c r="A18" s="225">
        <v>5</v>
      </c>
      <c r="B18" s="226">
        <v>0.29166666666666669</v>
      </c>
      <c r="C18" s="226">
        <v>0.58333333333333337</v>
      </c>
      <c r="D18" s="226">
        <v>0.29166666666666669</v>
      </c>
      <c r="E18" s="226">
        <v>0.58333333333333337</v>
      </c>
      <c r="F18" s="226">
        <v>0.29166666666666669</v>
      </c>
      <c r="G18" s="226">
        <v>0.58333333333333337</v>
      </c>
      <c r="H18" s="226">
        <v>0.29166666666666669</v>
      </c>
      <c r="I18" s="226">
        <v>0.58333333333333337</v>
      </c>
      <c r="J18" s="226">
        <v>0.29166666666666669</v>
      </c>
      <c r="K18" s="226">
        <v>0.58333333333333337</v>
      </c>
      <c r="L18" s="226">
        <v>0.29166666666666669</v>
      </c>
      <c r="M18" s="226">
        <v>0.58333333333333337</v>
      </c>
      <c r="N18" s="226">
        <v>0.29166666666666669</v>
      </c>
      <c r="O18" s="226">
        <v>0.58333333333333337</v>
      </c>
      <c r="P18" s="226">
        <v>0.29166666666666669</v>
      </c>
      <c r="Q18" s="226">
        <v>0.58333333333333337</v>
      </c>
      <c r="R18" s="226">
        <v>0.29166666666666669</v>
      </c>
      <c r="S18" s="226">
        <v>0.58333333333333337</v>
      </c>
      <c r="T18" s="226">
        <v>0.29166666666666669</v>
      </c>
      <c r="U18" s="226">
        <v>0.58333333333333337</v>
      </c>
      <c r="V18" s="226">
        <v>0.29166666666666669</v>
      </c>
      <c r="W18" s="226">
        <v>0.58333333333333337</v>
      </c>
      <c r="X18" s="226">
        <v>0.29166666666666669</v>
      </c>
      <c r="Y18" s="226">
        <v>0.58333333333333337</v>
      </c>
      <c r="Z18" s="226">
        <v>0.29166666666666669</v>
      </c>
      <c r="AA18" s="226">
        <v>0.58333333333333337</v>
      </c>
      <c r="AB18" s="226">
        <v>0.29166666666666669</v>
      </c>
      <c r="AC18" s="226">
        <v>0.58333333333333337</v>
      </c>
      <c r="AD18" s="226">
        <v>0.29166666666666669</v>
      </c>
      <c r="AE18" s="226">
        <v>0.58333333333333337</v>
      </c>
      <c r="AF18" s="226">
        <v>0.29166666666666669</v>
      </c>
      <c r="AG18" s="226">
        <v>0.58333333333333337</v>
      </c>
      <c r="AH18" s="226">
        <v>0.29166666666666669</v>
      </c>
      <c r="AI18" s="226">
        <v>0.58333333333333337</v>
      </c>
      <c r="AJ18" s="226">
        <v>0.29166666666666669</v>
      </c>
      <c r="AK18" s="226">
        <v>0.58333333333333337</v>
      </c>
      <c r="AL18" s="226">
        <v>0.29166666666666669</v>
      </c>
      <c r="AM18" s="226">
        <v>0.58333333333333337</v>
      </c>
      <c r="AN18" s="226">
        <v>0.29166666666666669</v>
      </c>
      <c r="AO18" s="226">
        <v>0.58333333333333337</v>
      </c>
      <c r="AP18" s="226">
        <v>0.29166666666666669</v>
      </c>
      <c r="AQ18" s="226">
        <v>0.58333333333333337</v>
      </c>
      <c r="AR18" s="226">
        <v>0.29166666666666669</v>
      </c>
      <c r="AS18" s="226">
        <v>0.58333333333333337</v>
      </c>
      <c r="AT18" s="226">
        <v>0.29166666666666669</v>
      </c>
      <c r="AU18" s="226">
        <v>0.58333333333333337</v>
      </c>
      <c r="AV18" s="226">
        <v>0.29166666666666669</v>
      </c>
      <c r="AW18" s="226">
        <v>0.58333333333333337</v>
      </c>
      <c r="AX18" s="226">
        <v>0.29166666666666669</v>
      </c>
      <c r="AY18" s="226">
        <v>0.58333333333333337</v>
      </c>
      <c r="AZ18" s="226">
        <v>0.29166666666666669</v>
      </c>
      <c r="BA18" s="226">
        <v>0.58333333333333337</v>
      </c>
      <c r="BB18" s="226"/>
      <c r="BC18" s="226"/>
      <c r="BD18" s="226"/>
      <c r="BE18" s="226"/>
      <c r="BF18" s="226"/>
      <c r="BG18" s="226"/>
      <c r="BH18" s="226"/>
      <c r="BI18" s="226"/>
      <c r="BJ18" s="226" t="s">
        <v>685</v>
      </c>
      <c r="BK18" s="290">
        <v>154</v>
      </c>
      <c r="BL18" s="225">
        <v>26</v>
      </c>
    </row>
    <row r="19" spans="1:64" x14ac:dyDescent="0.25">
      <c r="A19" s="141"/>
      <c r="B19" s="142">
        <v>0.33333333333333331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  <c r="AM19" s="142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207"/>
      <c r="BL19" s="141"/>
    </row>
    <row r="20" spans="1:64" x14ac:dyDescent="0.25">
      <c r="A20" s="141"/>
      <c r="B20" s="142">
        <v>0.34375</v>
      </c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  <c r="AM20" s="142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2"/>
      <c r="BA20" s="142"/>
      <c r="BB20" s="142"/>
      <c r="BC20" s="142"/>
      <c r="BD20" s="142"/>
      <c r="BE20" s="142"/>
      <c r="BF20" s="142"/>
      <c r="BG20" s="142"/>
      <c r="BH20" s="142"/>
      <c r="BI20" s="142"/>
      <c r="BJ20" s="142"/>
      <c r="BK20" s="207"/>
      <c r="BL20" s="141"/>
    </row>
    <row r="21" spans="1:64" x14ac:dyDescent="0.25">
      <c r="A21" s="141"/>
      <c r="B21" s="142">
        <v>0.35416666666666669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142"/>
      <c r="BE21" s="142"/>
      <c r="BF21" s="142"/>
      <c r="BG21" s="142"/>
      <c r="BH21" s="142"/>
      <c r="BI21" s="142"/>
      <c r="BJ21" s="142"/>
      <c r="BK21" s="207"/>
      <c r="BL21" s="141"/>
    </row>
    <row r="22" spans="1:64" x14ac:dyDescent="0.25">
      <c r="A22" s="141"/>
      <c r="B22" s="142">
        <v>0.375</v>
      </c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  <c r="BD22" s="142"/>
      <c r="BE22" s="142"/>
      <c r="BF22" s="142"/>
      <c r="BG22" s="142"/>
      <c r="BH22" s="142"/>
      <c r="BI22" s="142"/>
      <c r="BJ22" s="142"/>
      <c r="BK22" s="207"/>
      <c r="BL22" s="141"/>
    </row>
    <row r="23" spans="1:64" x14ac:dyDescent="0.25">
      <c r="A23" s="165">
        <v>6</v>
      </c>
      <c r="B23" s="166">
        <v>0.42708333333333331</v>
      </c>
      <c r="C23" s="166">
        <v>0.39583333333333331</v>
      </c>
      <c r="D23" s="166">
        <v>0.42708333333333331</v>
      </c>
      <c r="E23" s="166">
        <v>0.39583333333333331</v>
      </c>
      <c r="F23" s="166">
        <v>0.42708333333333331</v>
      </c>
      <c r="G23" s="166">
        <v>0.39583333333333331</v>
      </c>
      <c r="H23" s="166">
        <v>0.42708333333333331</v>
      </c>
      <c r="I23" s="166">
        <v>0.39583333333333331</v>
      </c>
      <c r="J23" s="166">
        <v>0.42708333333333331</v>
      </c>
      <c r="K23" s="166">
        <v>0.39583333333333331</v>
      </c>
      <c r="L23" s="166">
        <v>0.42708333333333331</v>
      </c>
      <c r="M23" s="166">
        <v>0.39583333333333331</v>
      </c>
      <c r="N23" s="166">
        <v>0.42708333333333331</v>
      </c>
      <c r="O23" s="166">
        <v>0.39583333333333331</v>
      </c>
      <c r="P23" s="166">
        <v>0.42708333333333331</v>
      </c>
      <c r="Q23" s="166">
        <v>0.39583333333333331</v>
      </c>
      <c r="R23" s="166">
        <v>0.42708333333333331</v>
      </c>
      <c r="S23" s="166">
        <v>0.39583333333333331</v>
      </c>
      <c r="T23" s="166">
        <v>0.42708333333333331</v>
      </c>
      <c r="U23" s="166">
        <v>0.39583333333333331</v>
      </c>
      <c r="V23" s="166">
        <v>0.42708333333333331</v>
      </c>
      <c r="W23" s="166">
        <v>0.39583333333333331</v>
      </c>
      <c r="X23" s="166">
        <v>0.42708333333333331</v>
      </c>
      <c r="Y23" s="166">
        <v>0.39583333333333331</v>
      </c>
      <c r="Z23" s="166">
        <v>0.42708333333333331</v>
      </c>
      <c r="AA23" s="166">
        <v>0.39583333333333331</v>
      </c>
      <c r="AB23" s="166">
        <v>0.42708333333333331</v>
      </c>
      <c r="AC23" s="166">
        <v>0.39583333333333331</v>
      </c>
      <c r="AD23" s="166">
        <v>0.42708333333333331</v>
      </c>
      <c r="AE23" s="166">
        <v>0.39583333333333331</v>
      </c>
      <c r="AF23" s="166">
        <v>0.42708333333333331</v>
      </c>
      <c r="AG23" s="166">
        <v>0.39583333333333331</v>
      </c>
      <c r="AH23" s="166">
        <v>0.42708333333333331</v>
      </c>
      <c r="AI23" s="166">
        <v>0.39583333333333331</v>
      </c>
      <c r="AJ23" s="166">
        <v>0.42708333333333331</v>
      </c>
      <c r="AK23" s="166">
        <v>0.39583333333333331</v>
      </c>
      <c r="AL23" s="166">
        <v>0.42708333333333331</v>
      </c>
      <c r="AM23" s="166">
        <v>0.39583333333333331</v>
      </c>
      <c r="AN23" s="166">
        <v>0.42708333333333331</v>
      </c>
      <c r="AO23" s="166">
        <v>0.39583333333333331</v>
      </c>
      <c r="AP23" s="166">
        <v>0.42708333333333331</v>
      </c>
      <c r="AQ23" s="166">
        <v>0.39583333333333331</v>
      </c>
      <c r="AR23" s="166">
        <v>0.42708333333333331</v>
      </c>
      <c r="AS23" s="166">
        <v>0.39583333333333331</v>
      </c>
      <c r="AT23" s="166">
        <v>0.42708333333333331</v>
      </c>
      <c r="AU23" s="166">
        <v>0.39583333333333331</v>
      </c>
      <c r="AV23" s="166">
        <v>0.42708333333333331</v>
      </c>
      <c r="AW23" s="166">
        <v>0.39583333333333331</v>
      </c>
      <c r="AX23" s="166">
        <v>0.42708333333333331</v>
      </c>
      <c r="AY23" s="166">
        <v>0.39583333333333331</v>
      </c>
      <c r="AZ23" s="166">
        <v>0.42708333333333331</v>
      </c>
      <c r="BA23" s="166">
        <v>0.39583333333333331</v>
      </c>
      <c r="BB23" s="165"/>
      <c r="BC23" s="165"/>
      <c r="BD23" s="165"/>
      <c r="BE23" s="165"/>
      <c r="BF23" s="165"/>
      <c r="BG23" s="165"/>
      <c r="BH23" s="165"/>
      <c r="BI23" s="165"/>
      <c r="BJ23" s="144" t="s">
        <v>689</v>
      </c>
      <c r="BK23" s="206">
        <v>673</v>
      </c>
      <c r="BL23" s="143">
        <v>26</v>
      </c>
    </row>
    <row r="24" spans="1:64" s="145" customFormat="1" x14ac:dyDescent="0.25">
      <c r="A24" s="138">
        <v>7</v>
      </c>
      <c r="B24" s="144">
        <v>0.45833333333333331</v>
      </c>
      <c r="C24" s="144">
        <v>0.6875</v>
      </c>
      <c r="D24" s="144">
        <v>0.45833333333333331</v>
      </c>
      <c r="E24" s="144">
        <v>0.6875</v>
      </c>
      <c r="F24" s="144">
        <v>0.45833333333333331</v>
      </c>
      <c r="G24" s="144">
        <v>0.6875</v>
      </c>
      <c r="H24" s="144">
        <v>0.45833333333333331</v>
      </c>
      <c r="I24" s="144">
        <v>0.6875</v>
      </c>
      <c r="J24" s="144">
        <v>0.45833333333333331</v>
      </c>
      <c r="K24" s="144">
        <v>0.6875</v>
      </c>
      <c r="L24" s="144">
        <v>0.45833333333333331</v>
      </c>
      <c r="M24" s="144">
        <v>0.6875</v>
      </c>
      <c r="N24" s="144">
        <v>0.45833333333333331</v>
      </c>
      <c r="O24" s="144">
        <v>0.6875</v>
      </c>
      <c r="P24" s="144">
        <v>0.45833333333333331</v>
      </c>
      <c r="Q24" s="144">
        <v>0.6875</v>
      </c>
      <c r="R24" s="144">
        <v>0.45833333333333331</v>
      </c>
      <c r="S24" s="144">
        <v>0.6875</v>
      </c>
      <c r="T24" s="144">
        <v>0.45833333333333331</v>
      </c>
      <c r="U24" s="144">
        <v>0.6875</v>
      </c>
      <c r="V24" s="144">
        <v>0.45833333333333331</v>
      </c>
      <c r="W24" s="144">
        <v>0.6875</v>
      </c>
      <c r="X24" s="144">
        <v>0.45833333333333331</v>
      </c>
      <c r="Y24" s="144">
        <v>0.6875</v>
      </c>
      <c r="Z24" s="144">
        <v>0.45833333333333331</v>
      </c>
      <c r="AA24" s="144">
        <v>0.6875</v>
      </c>
      <c r="AB24" s="144">
        <v>0.45833333333333331</v>
      </c>
      <c r="AC24" s="144">
        <v>0.6875</v>
      </c>
      <c r="AD24" s="144">
        <v>0.45833333333333331</v>
      </c>
      <c r="AE24" s="144">
        <v>0.6875</v>
      </c>
      <c r="AF24" s="144">
        <v>0.45833333333333331</v>
      </c>
      <c r="AG24" s="144">
        <v>0.6875</v>
      </c>
      <c r="AH24" s="144">
        <v>0.45833333333333331</v>
      </c>
      <c r="AI24" s="144">
        <v>0.6875</v>
      </c>
      <c r="AJ24" s="144">
        <v>0.45833333333333331</v>
      </c>
      <c r="AK24" s="144">
        <v>0.6875</v>
      </c>
      <c r="AL24" s="144">
        <v>0.45833333333333331</v>
      </c>
      <c r="AM24" s="144">
        <v>0.6875</v>
      </c>
      <c r="AN24" s="144">
        <v>0.45833333333333331</v>
      </c>
      <c r="AO24" s="144">
        <v>0.6875</v>
      </c>
      <c r="AP24" s="144">
        <v>0.45833333333333331</v>
      </c>
      <c r="AQ24" s="144">
        <v>0.6875</v>
      </c>
      <c r="AR24" s="144">
        <v>0.45833333333333331</v>
      </c>
      <c r="AS24" s="144">
        <v>0.6875</v>
      </c>
      <c r="AT24" s="144">
        <v>0.45833333333333331</v>
      </c>
      <c r="AU24" s="144">
        <v>0.6875</v>
      </c>
      <c r="AV24" s="144">
        <v>0.45833333333333331</v>
      </c>
      <c r="AW24" s="144">
        <v>0.6875</v>
      </c>
      <c r="AX24" s="144">
        <v>0.45833333333333331</v>
      </c>
      <c r="AY24" s="144">
        <v>0.6875</v>
      </c>
      <c r="AZ24" s="144">
        <v>0.45833333333333331</v>
      </c>
      <c r="BA24" s="144">
        <v>0.6875</v>
      </c>
      <c r="BB24" s="144"/>
      <c r="BC24" s="144"/>
      <c r="BD24" s="144"/>
      <c r="BE24" s="144"/>
      <c r="BF24" s="144"/>
      <c r="BG24" s="144"/>
      <c r="BH24" s="144"/>
      <c r="BI24" s="144"/>
      <c r="BJ24" s="166" t="s">
        <v>685</v>
      </c>
      <c r="BK24" s="164">
        <v>1003</v>
      </c>
      <c r="BL24" s="143">
        <v>26</v>
      </c>
    </row>
    <row r="25" spans="1:64" x14ac:dyDescent="0.25">
      <c r="A25" s="165">
        <v>8</v>
      </c>
      <c r="B25" s="166">
        <v>0.4861111111111111</v>
      </c>
      <c r="C25" s="166">
        <v>0.88541666666666663</v>
      </c>
      <c r="D25" s="166">
        <v>0.4861111111111111</v>
      </c>
      <c r="E25" s="166">
        <v>0.88541666666666663</v>
      </c>
      <c r="F25" s="166">
        <v>0.4861111111111111</v>
      </c>
      <c r="G25" s="166">
        <v>0.88541666666666663</v>
      </c>
      <c r="H25" s="166">
        <v>0.4861111111111111</v>
      </c>
      <c r="I25" s="166">
        <v>0.88541666666666663</v>
      </c>
      <c r="J25" s="166">
        <v>0.4861111111111111</v>
      </c>
      <c r="K25" s="166">
        <v>0.88541666666666663</v>
      </c>
      <c r="L25" s="166">
        <v>0.4861111111111111</v>
      </c>
      <c r="M25" s="166">
        <v>0.88541666666666663</v>
      </c>
      <c r="N25" s="166">
        <v>0.4861111111111111</v>
      </c>
      <c r="O25" s="166">
        <v>0.88541666666666663</v>
      </c>
      <c r="P25" s="166">
        <v>0.4861111111111111</v>
      </c>
      <c r="Q25" s="166">
        <v>0.88541666666666663</v>
      </c>
      <c r="R25" s="166">
        <v>0.4861111111111111</v>
      </c>
      <c r="S25" s="166">
        <v>0.88541666666666663</v>
      </c>
      <c r="T25" s="166">
        <v>0.4861111111111111</v>
      </c>
      <c r="U25" s="166">
        <v>0.88541666666666663</v>
      </c>
      <c r="V25" s="166">
        <v>0.4861111111111111</v>
      </c>
      <c r="W25" s="166">
        <v>0.88541666666666663</v>
      </c>
      <c r="X25" s="166">
        <v>0.4861111111111111</v>
      </c>
      <c r="Y25" s="166">
        <v>0.88541666666666663</v>
      </c>
      <c r="Z25" s="166">
        <v>0.4861111111111111</v>
      </c>
      <c r="AA25" s="166">
        <v>0.88541666666666663</v>
      </c>
      <c r="AB25" s="166">
        <v>0.4861111111111111</v>
      </c>
      <c r="AC25" s="166">
        <v>0.88541666666666663</v>
      </c>
      <c r="AD25" s="166">
        <v>0.4861111111111111</v>
      </c>
      <c r="AE25" s="166">
        <v>0.88541666666666663</v>
      </c>
      <c r="AF25" s="166">
        <v>0.4861111111111111</v>
      </c>
      <c r="AG25" s="166">
        <v>0.88541666666666663</v>
      </c>
      <c r="AH25" s="166">
        <v>0.4861111111111111</v>
      </c>
      <c r="AI25" s="166">
        <v>0.88541666666666663</v>
      </c>
      <c r="AJ25" s="166">
        <v>0.4861111111111111</v>
      </c>
      <c r="AK25" s="166">
        <v>0.88541666666666663</v>
      </c>
      <c r="AL25" s="166">
        <v>0.4861111111111111</v>
      </c>
      <c r="AM25" s="166">
        <v>0.88541666666666663</v>
      </c>
      <c r="AN25" s="166">
        <v>0.4861111111111111</v>
      </c>
      <c r="AO25" s="166">
        <v>0.88541666666666663</v>
      </c>
      <c r="AP25" s="166">
        <v>0.4861111111111111</v>
      </c>
      <c r="AQ25" s="166">
        <v>0.88541666666666663</v>
      </c>
      <c r="AR25" s="166">
        <v>0.4861111111111111</v>
      </c>
      <c r="AS25" s="166">
        <v>0.88541666666666663</v>
      </c>
      <c r="AT25" s="166">
        <v>0.4861111111111111</v>
      </c>
      <c r="AU25" s="166">
        <v>0.88541666666666663</v>
      </c>
      <c r="AV25" s="166">
        <v>0.4861111111111111</v>
      </c>
      <c r="AW25" s="166">
        <v>0.88541666666666663</v>
      </c>
      <c r="AX25" s="166">
        <v>0.4861111111111111</v>
      </c>
      <c r="AY25" s="166">
        <v>0.88541666666666663</v>
      </c>
      <c r="AZ25" s="166">
        <v>0.4861111111111111</v>
      </c>
      <c r="BA25" s="166">
        <v>0.88541666666666663</v>
      </c>
      <c r="BB25" s="165"/>
      <c r="BC25" s="165"/>
      <c r="BD25" s="165"/>
      <c r="BE25" s="165"/>
      <c r="BF25" s="165"/>
      <c r="BG25" s="165"/>
      <c r="BH25" s="165"/>
      <c r="BI25" s="165"/>
      <c r="BJ25" s="144" t="s">
        <v>685</v>
      </c>
      <c r="BK25" s="206">
        <v>156</v>
      </c>
      <c r="BL25" s="143">
        <v>26</v>
      </c>
    </row>
    <row r="26" spans="1:64" x14ac:dyDescent="0.25">
      <c r="A26" s="165">
        <v>9</v>
      </c>
      <c r="B26" s="166">
        <v>0.5</v>
      </c>
      <c r="C26" s="166">
        <v>0.26041666666666669</v>
      </c>
      <c r="D26" s="166">
        <v>0.5</v>
      </c>
      <c r="E26" s="166">
        <v>0.26041666666666669</v>
      </c>
      <c r="F26" s="166">
        <v>0.5</v>
      </c>
      <c r="G26" s="166">
        <v>0.26041666666666669</v>
      </c>
      <c r="H26" s="166">
        <v>0.5</v>
      </c>
      <c r="I26" s="166">
        <v>0.26041666666666669</v>
      </c>
      <c r="J26" s="166">
        <v>0.5</v>
      </c>
      <c r="K26" s="166">
        <v>0.26041666666666669</v>
      </c>
      <c r="L26" s="166">
        <v>0.5</v>
      </c>
      <c r="M26" s="166">
        <v>0.26041666666666669</v>
      </c>
      <c r="N26" s="166">
        <v>0.5</v>
      </c>
      <c r="O26" s="166">
        <v>0.26041666666666669</v>
      </c>
      <c r="P26" s="166">
        <v>0.5</v>
      </c>
      <c r="Q26" s="166">
        <v>0.26041666666666669</v>
      </c>
      <c r="R26" s="166">
        <v>0.5</v>
      </c>
      <c r="S26" s="166">
        <v>0.26041666666666669</v>
      </c>
      <c r="T26" s="166">
        <v>0.5</v>
      </c>
      <c r="U26" s="166">
        <v>0.26041666666666669</v>
      </c>
      <c r="V26" s="166">
        <v>0.5</v>
      </c>
      <c r="W26" s="166">
        <v>0.26041666666666669</v>
      </c>
      <c r="X26" s="166">
        <v>0.5</v>
      </c>
      <c r="Y26" s="166">
        <v>0.26041666666666669</v>
      </c>
      <c r="Z26" s="166">
        <v>0.5</v>
      </c>
      <c r="AA26" s="166">
        <v>0.26041666666666669</v>
      </c>
      <c r="AB26" s="166">
        <v>0.5</v>
      </c>
      <c r="AC26" s="166">
        <v>0.26041666666666669</v>
      </c>
      <c r="AD26" s="166">
        <v>0.5</v>
      </c>
      <c r="AE26" s="166">
        <v>0.26041666666666669</v>
      </c>
      <c r="AF26" s="166">
        <v>0.5</v>
      </c>
      <c r="AG26" s="166">
        <v>0.26041666666666669</v>
      </c>
      <c r="AH26" s="166">
        <v>0.5</v>
      </c>
      <c r="AI26" s="166">
        <v>0.26041666666666669</v>
      </c>
      <c r="AJ26" s="166">
        <v>0.5</v>
      </c>
      <c r="AK26" s="166">
        <v>0.26041666666666669</v>
      </c>
      <c r="AL26" s="166">
        <v>0.5</v>
      </c>
      <c r="AM26" s="166">
        <v>0.26041666666666669</v>
      </c>
      <c r="AN26" s="166">
        <v>0.5</v>
      </c>
      <c r="AO26" s="166">
        <v>0.26041666666666669</v>
      </c>
      <c r="AP26" s="166">
        <v>0.5</v>
      </c>
      <c r="AQ26" s="166">
        <v>0.26041666666666669</v>
      </c>
      <c r="AR26" s="166">
        <v>0.5</v>
      </c>
      <c r="AS26" s="166">
        <v>0.26041666666666669</v>
      </c>
      <c r="AT26" s="166">
        <v>0.5</v>
      </c>
      <c r="AU26" s="166">
        <v>0.26041666666666669</v>
      </c>
      <c r="AV26" s="166">
        <v>0.5</v>
      </c>
      <c r="AW26" s="166">
        <v>0.26041666666666669</v>
      </c>
      <c r="AX26" s="166">
        <v>0.5</v>
      </c>
      <c r="AY26" s="166">
        <v>0.26041666666666669</v>
      </c>
      <c r="AZ26" s="166">
        <v>0.5</v>
      </c>
      <c r="BA26" s="166">
        <v>0.26041666666666669</v>
      </c>
      <c r="BB26" s="165"/>
      <c r="BC26" s="165"/>
      <c r="BD26" s="165"/>
      <c r="BE26" s="165"/>
      <c r="BF26" s="165"/>
      <c r="BG26" s="165"/>
      <c r="BH26" s="165"/>
      <c r="BI26" s="165"/>
      <c r="BJ26" s="144" t="s">
        <v>696</v>
      </c>
      <c r="BK26" s="206"/>
      <c r="BL26" s="143">
        <v>26</v>
      </c>
    </row>
    <row r="27" spans="1:64" x14ac:dyDescent="0.25">
      <c r="A27" s="165">
        <v>10</v>
      </c>
      <c r="B27" s="166">
        <v>0.5625</v>
      </c>
      <c r="C27" s="166">
        <v>0.34375</v>
      </c>
      <c r="D27" s="166">
        <v>0.5625</v>
      </c>
      <c r="E27" s="166">
        <v>0.34375</v>
      </c>
      <c r="F27" s="166">
        <v>0.5625</v>
      </c>
      <c r="G27" s="166">
        <v>0.34375</v>
      </c>
      <c r="H27" s="166">
        <v>0.5625</v>
      </c>
      <c r="I27" s="166">
        <v>0.34375</v>
      </c>
      <c r="J27" s="166">
        <v>0.5625</v>
      </c>
      <c r="K27" s="166">
        <v>0.34375</v>
      </c>
      <c r="L27" s="166">
        <v>0.5625</v>
      </c>
      <c r="M27" s="166">
        <v>0.34375</v>
      </c>
      <c r="N27" s="166">
        <v>0.5625</v>
      </c>
      <c r="O27" s="166">
        <v>0.34375</v>
      </c>
      <c r="P27" s="166">
        <v>0.5625</v>
      </c>
      <c r="Q27" s="166">
        <v>0.34375</v>
      </c>
      <c r="R27" s="166">
        <v>0.5625</v>
      </c>
      <c r="S27" s="166">
        <v>0.34375</v>
      </c>
      <c r="T27" s="166">
        <v>0.5625</v>
      </c>
      <c r="U27" s="166">
        <v>0.34375</v>
      </c>
      <c r="V27" s="166">
        <v>0.5625</v>
      </c>
      <c r="W27" s="166">
        <v>0.34375</v>
      </c>
      <c r="X27" s="166">
        <v>0.5625</v>
      </c>
      <c r="Y27" s="166">
        <v>0.34375</v>
      </c>
      <c r="Z27" s="166">
        <v>0.5625</v>
      </c>
      <c r="AA27" s="166">
        <v>0.34375</v>
      </c>
      <c r="AB27" s="166">
        <v>0.5625</v>
      </c>
      <c r="AC27" s="166">
        <v>0.34375</v>
      </c>
      <c r="AD27" s="166">
        <v>0.5625</v>
      </c>
      <c r="AE27" s="166">
        <v>0.34375</v>
      </c>
      <c r="AF27" s="166">
        <v>0.5625</v>
      </c>
      <c r="AG27" s="166">
        <v>0.34375</v>
      </c>
      <c r="AH27" s="166">
        <v>0.5625</v>
      </c>
      <c r="AI27" s="166">
        <v>0.34375</v>
      </c>
      <c r="AJ27" s="166">
        <v>0.5625</v>
      </c>
      <c r="AK27" s="166">
        <v>0.34375</v>
      </c>
      <c r="AL27" s="166">
        <v>0.5625</v>
      </c>
      <c r="AM27" s="166">
        <v>0.34375</v>
      </c>
      <c r="AN27" s="166">
        <v>0.5625</v>
      </c>
      <c r="AO27" s="166">
        <v>0.34375</v>
      </c>
      <c r="AP27" s="166">
        <v>0.5625</v>
      </c>
      <c r="AQ27" s="166">
        <v>0.34375</v>
      </c>
      <c r="AR27" s="166">
        <v>0.5625</v>
      </c>
      <c r="AS27" s="166">
        <v>0.34375</v>
      </c>
      <c r="AT27" s="166">
        <v>0.5625</v>
      </c>
      <c r="AU27" s="166">
        <v>0.34375</v>
      </c>
      <c r="AV27" s="166">
        <v>0.5625</v>
      </c>
      <c r="AW27" s="166">
        <v>0.34375</v>
      </c>
      <c r="AX27" s="166">
        <v>0.5625</v>
      </c>
      <c r="AY27" s="166">
        <v>0.34375</v>
      </c>
      <c r="AZ27" s="166">
        <v>0.5625</v>
      </c>
      <c r="BA27" s="166">
        <v>0.34375</v>
      </c>
      <c r="BB27" s="166"/>
      <c r="BC27" s="166"/>
      <c r="BD27" s="166"/>
      <c r="BE27" s="166"/>
      <c r="BF27" s="166"/>
      <c r="BG27" s="166"/>
      <c r="BH27" s="166"/>
      <c r="BI27" s="166"/>
      <c r="BJ27" s="144" t="s">
        <v>692</v>
      </c>
      <c r="BK27" s="206"/>
      <c r="BL27" s="143">
        <v>26</v>
      </c>
    </row>
    <row r="28" spans="1:64" x14ac:dyDescent="0.25">
      <c r="A28" s="156"/>
      <c r="B28" s="157">
        <v>0.58333333333333337</v>
      </c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57"/>
      <c r="AP28" s="157"/>
      <c r="AQ28" s="157"/>
      <c r="AR28" s="157"/>
      <c r="AS28" s="157"/>
      <c r="AT28" s="157"/>
      <c r="AU28" s="157"/>
      <c r="AV28" s="157"/>
      <c r="AW28" s="157"/>
      <c r="AX28" s="157"/>
      <c r="AY28" s="157"/>
      <c r="AZ28" s="157"/>
      <c r="BA28" s="157"/>
      <c r="BB28" s="157"/>
      <c r="BC28" s="157"/>
      <c r="BD28" s="157"/>
      <c r="BE28" s="157"/>
      <c r="BF28" s="157"/>
      <c r="BG28" s="157"/>
      <c r="BH28" s="157"/>
      <c r="BI28" s="157"/>
      <c r="BJ28" s="142"/>
      <c r="BK28" s="207"/>
      <c r="BL28" s="141"/>
    </row>
    <row r="29" spans="1:64" x14ac:dyDescent="0.25">
      <c r="A29" s="156"/>
      <c r="B29" s="157">
        <v>0.60416666666666663</v>
      </c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O29" s="157"/>
      <c r="AP29" s="157"/>
      <c r="AQ29" s="157"/>
      <c r="AR29" s="157"/>
      <c r="AS29" s="157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7"/>
      <c r="BI29" s="157"/>
      <c r="BJ29" s="142"/>
      <c r="BK29" s="207"/>
      <c r="BL29" s="141"/>
    </row>
    <row r="30" spans="1:64" x14ac:dyDescent="0.25">
      <c r="A30" s="156"/>
      <c r="B30" s="157">
        <v>0.625</v>
      </c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  <c r="AP30" s="157"/>
      <c r="AQ30" s="157"/>
      <c r="AR30" s="157"/>
      <c r="AS30" s="157"/>
      <c r="AT30" s="157"/>
      <c r="AU30" s="157"/>
      <c r="AV30" s="157"/>
      <c r="AW30" s="157"/>
      <c r="AX30" s="157"/>
      <c r="AY30" s="157"/>
      <c r="AZ30" s="157"/>
      <c r="BA30" s="157"/>
      <c r="BB30" s="157"/>
      <c r="BC30" s="157"/>
      <c r="BD30" s="157"/>
      <c r="BE30" s="157"/>
      <c r="BF30" s="157"/>
      <c r="BG30" s="157"/>
      <c r="BH30" s="157"/>
      <c r="BI30" s="157"/>
      <c r="BJ30" s="142"/>
      <c r="BK30" s="207"/>
      <c r="BL30" s="141"/>
    </row>
    <row r="31" spans="1:64" x14ac:dyDescent="0.25">
      <c r="A31" s="156"/>
      <c r="B31" s="157">
        <v>0.64583333333333337</v>
      </c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157"/>
      <c r="AJ31" s="157"/>
      <c r="AK31" s="157"/>
      <c r="AL31" s="157"/>
      <c r="AM31" s="157"/>
      <c r="AN31" s="157"/>
      <c r="AO31" s="157"/>
      <c r="AP31" s="157"/>
      <c r="AQ31" s="157"/>
      <c r="AR31" s="157"/>
      <c r="AS31" s="157"/>
      <c r="AT31" s="157"/>
      <c r="AU31" s="157"/>
      <c r="AV31" s="157"/>
      <c r="AW31" s="157"/>
      <c r="AX31" s="157"/>
      <c r="AY31" s="157"/>
      <c r="AZ31" s="157"/>
      <c r="BA31" s="157"/>
      <c r="BB31" s="157"/>
      <c r="BC31" s="157"/>
      <c r="BD31" s="157"/>
      <c r="BE31" s="157"/>
      <c r="BF31" s="157"/>
      <c r="BG31" s="157"/>
      <c r="BH31" s="157"/>
      <c r="BI31" s="157"/>
      <c r="BJ31" s="142"/>
      <c r="BK31" s="207"/>
      <c r="BL31" s="141"/>
    </row>
    <row r="32" spans="1:64" x14ac:dyDescent="0.25">
      <c r="A32" s="156"/>
      <c r="B32" s="157">
        <v>0.66666666666666663</v>
      </c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  <c r="AC32" s="157"/>
      <c r="AD32" s="157"/>
      <c r="AE32" s="157"/>
      <c r="AF32" s="157"/>
      <c r="AG32" s="157"/>
      <c r="AH32" s="157"/>
      <c r="AI32" s="157"/>
      <c r="AJ32" s="157"/>
      <c r="AK32" s="157"/>
      <c r="AL32" s="157"/>
      <c r="AM32" s="157"/>
      <c r="AN32" s="157"/>
      <c r="AO32" s="157"/>
      <c r="AP32" s="157"/>
      <c r="AQ32" s="157"/>
      <c r="AR32" s="157"/>
      <c r="AS32" s="157"/>
      <c r="AT32" s="157"/>
      <c r="AU32" s="157"/>
      <c r="AV32" s="157"/>
      <c r="AW32" s="157"/>
      <c r="AX32" s="157"/>
      <c r="AY32" s="157"/>
      <c r="AZ32" s="157"/>
      <c r="BA32" s="157"/>
      <c r="BB32" s="157"/>
      <c r="BC32" s="157"/>
      <c r="BD32" s="157"/>
      <c r="BE32" s="157"/>
      <c r="BF32" s="157"/>
      <c r="BG32" s="157"/>
      <c r="BH32" s="157"/>
      <c r="BI32" s="157"/>
      <c r="BJ32" s="142"/>
      <c r="BK32" s="207"/>
      <c r="BL32" s="141"/>
    </row>
    <row r="33" spans="1:64" x14ac:dyDescent="0.25">
      <c r="A33" s="156"/>
      <c r="B33" s="157">
        <v>0.6875</v>
      </c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  <c r="AC33" s="157"/>
      <c r="AD33" s="157"/>
      <c r="AE33" s="157"/>
      <c r="AF33" s="157"/>
      <c r="AG33" s="157"/>
      <c r="AH33" s="157"/>
      <c r="AI33" s="157"/>
      <c r="AJ33" s="157"/>
      <c r="AK33" s="157"/>
      <c r="AL33" s="157"/>
      <c r="AM33" s="157"/>
      <c r="AN33" s="157"/>
      <c r="AO33" s="157"/>
      <c r="AP33" s="157"/>
      <c r="AQ33" s="157"/>
      <c r="AR33" s="157"/>
      <c r="AS33" s="157"/>
      <c r="AT33" s="157"/>
      <c r="AU33" s="157"/>
      <c r="AV33" s="157"/>
      <c r="AW33" s="157"/>
      <c r="AX33" s="157"/>
      <c r="AY33" s="157"/>
      <c r="AZ33" s="157"/>
      <c r="BA33" s="157"/>
      <c r="BB33" s="157"/>
      <c r="BC33" s="157"/>
      <c r="BD33" s="157"/>
      <c r="BE33" s="157"/>
      <c r="BF33" s="157"/>
      <c r="BG33" s="157"/>
      <c r="BH33" s="157"/>
      <c r="BI33" s="157"/>
      <c r="BJ33" s="142"/>
      <c r="BK33" s="207"/>
      <c r="BL33" s="141"/>
    </row>
    <row r="34" spans="1:64" x14ac:dyDescent="0.25">
      <c r="A34" s="165">
        <v>10</v>
      </c>
      <c r="B34" s="166">
        <v>0.875</v>
      </c>
      <c r="C34" s="166">
        <v>0.44791666666666669</v>
      </c>
      <c r="D34" s="166">
        <v>0.875</v>
      </c>
      <c r="E34" s="166">
        <v>0.44791666666666669</v>
      </c>
      <c r="F34" s="166">
        <v>0.875</v>
      </c>
      <c r="G34" s="166">
        <v>0.44791666666666669</v>
      </c>
      <c r="H34" s="166">
        <v>0.875</v>
      </c>
      <c r="I34" s="166">
        <v>0.44791666666666669</v>
      </c>
      <c r="J34" s="166">
        <v>0.875</v>
      </c>
      <c r="K34" s="166">
        <v>0.44791666666666669</v>
      </c>
      <c r="L34" s="166">
        <v>0.875</v>
      </c>
      <c r="M34" s="166">
        <v>0.44791666666666669</v>
      </c>
      <c r="N34" s="166">
        <v>0.875</v>
      </c>
      <c r="O34" s="166">
        <v>0.44791666666666669</v>
      </c>
      <c r="P34" s="166">
        <v>0.875</v>
      </c>
      <c r="Q34" s="166">
        <v>0.44791666666666669</v>
      </c>
      <c r="R34" s="166">
        <v>0.875</v>
      </c>
      <c r="S34" s="166">
        <v>0.44791666666666669</v>
      </c>
      <c r="T34" s="166">
        <v>0.875</v>
      </c>
      <c r="U34" s="166">
        <v>0.44791666666666669</v>
      </c>
      <c r="V34" s="166">
        <v>0.875</v>
      </c>
      <c r="W34" s="166">
        <v>0.44791666666666669</v>
      </c>
      <c r="X34" s="166">
        <v>0.875</v>
      </c>
      <c r="Y34" s="166">
        <v>0.44791666666666669</v>
      </c>
      <c r="Z34" s="166">
        <v>0.875</v>
      </c>
      <c r="AA34" s="166">
        <v>0.44791666666666669</v>
      </c>
      <c r="AB34" s="166">
        <v>0.875</v>
      </c>
      <c r="AC34" s="166">
        <v>0.44791666666666669</v>
      </c>
      <c r="AD34" s="166">
        <v>0.875</v>
      </c>
      <c r="AE34" s="166">
        <v>0.44791666666666669</v>
      </c>
      <c r="AF34" s="166">
        <v>0.875</v>
      </c>
      <c r="AG34" s="166">
        <v>0.44791666666666669</v>
      </c>
      <c r="AH34" s="166">
        <v>0.875</v>
      </c>
      <c r="AI34" s="166">
        <v>0.44791666666666669</v>
      </c>
      <c r="AJ34" s="166">
        <v>0.875</v>
      </c>
      <c r="AK34" s="166">
        <v>0.44791666666666669</v>
      </c>
      <c r="AL34" s="166">
        <v>0.875</v>
      </c>
      <c r="AM34" s="166">
        <v>0.44791666666666669</v>
      </c>
      <c r="AN34" s="166">
        <v>0.875</v>
      </c>
      <c r="AO34" s="166">
        <v>0.44791666666666669</v>
      </c>
      <c r="AP34" s="166">
        <v>0.875</v>
      </c>
      <c r="AQ34" s="166">
        <v>0.44791666666666669</v>
      </c>
      <c r="AR34" s="166">
        <v>0.875</v>
      </c>
      <c r="AS34" s="166">
        <v>0.44791666666666669</v>
      </c>
      <c r="AT34" s="166">
        <v>0.875</v>
      </c>
      <c r="AU34" s="166">
        <v>0.44791666666666669</v>
      </c>
      <c r="AV34" s="166">
        <v>0.875</v>
      </c>
      <c r="AW34" s="166">
        <v>0.44791666666666669</v>
      </c>
      <c r="AX34" s="166">
        <v>0.875</v>
      </c>
      <c r="AY34" s="166">
        <v>0.44791666666666669</v>
      </c>
      <c r="AZ34" s="166">
        <v>0.875</v>
      </c>
      <c r="BA34" s="166">
        <v>0.44791666666666669</v>
      </c>
      <c r="BB34" s="166"/>
      <c r="BC34" s="166"/>
      <c r="BD34" s="166"/>
      <c r="BE34" s="166"/>
      <c r="BF34" s="166"/>
      <c r="BG34" s="166"/>
      <c r="BH34" s="166"/>
      <c r="BI34" s="166"/>
      <c r="BJ34" s="144" t="s">
        <v>685</v>
      </c>
      <c r="BK34" s="206">
        <v>1726</v>
      </c>
      <c r="BL34" s="143">
        <v>26</v>
      </c>
    </row>
    <row r="35" spans="1:64" x14ac:dyDescent="0.25">
      <c r="A35" s="165">
        <v>11</v>
      </c>
      <c r="B35" s="166"/>
      <c r="C35" s="166">
        <v>0.76388888888888884</v>
      </c>
      <c r="D35" s="166">
        <v>0.89583333333333337</v>
      </c>
      <c r="E35" s="166"/>
      <c r="F35" s="166"/>
      <c r="G35" s="166">
        <v>0.76388888888888884</v>
      </c>
      <c r="H35" s="166">
        <v>0.89583333333333337</v>
      </c>
      <c r="I35" s="166"/>
      <c r="J35" s="166"/>
      <c r="K35" s="166">
        <v>0.76388888888888884</v>
      </c>
      <c r="L35" s="166">
        <v>0.89583333333333337</v>
      </c>
      <c r="M35" s="166"/>
      <c r="N35" s="166"/>
      <c r="O35" s="166">
        <v>0.76388888888888884</v>
      </c>
      <c r="P35" s="166">
        <v>0.89583333333333337</v>
      </c>
      <c r="Q35" s="166"/>
      <c r="R35" s="166"/>
      <c r="S35" s="166">
        <v>0.76388888888888884</v>
      </c>
      <c r="T35" s="166">
        <v>0.89583333333333337</v>
      </c>
      <c r="U35" s="166"/>
      <c r="V35" s="166"/>
      <c r="W35" s="166">
        <v>0.76388888888888884</v>
      </c>
      <c r="X35" s="166">
        <v>0.89583333333333337</v>
      </c>
      <c r="Y35" s="166"/>
      <c r="Z35" s="166"/>
      <c r="AA35" s="166">
        <v>0.76388888888888884</v>
      </c>
      <c r="AB35" s="166">
        <v>0.89583333333333337</v>
      </c>
      <c r="AC35" s="166"/>
      <c r="AD35" s="166"/>
      <c r="AE35" s="166">
        <v>0.76388888888888884</v>
      </c>
      <c r="AF35" s="166">
        <v>0.89583333333333337</v>
      </c>
      <c r="AG35" s="166"/>
      <c r="AH35" s="166"/>
      <c r="AI35" s="166">
        <v>0.76388888888888884</v>
      </c>
      <c r="AJ35" s="166">
        <v>0.89583333333333337</v>
      </c>
      <c r="AK35" s="166"/>
      <c r="AL35" s="166"/>
      <c r="AM35" s="166">
        <v>0.76388888888888884</v>
      </c>
      <c r="AN35" s="166">
        <v>0.89583333333333337</v>
      </c>
      <c r="AO35" s="166"/>
      <c r="AP35" s="166"/>
      <c r="AQ35" s="166">
        <v>0.76388888888888884</v>
      </c>
      <c r="AR35" s="166">
        <v>0.89583333333333337</v>
      </c>
      <c r="AS35" s="166"/>
      <c r="AT35" s="166"/>
      <c r="AU35" s="166">
        <v>0.76388888888888884</v>
      </c>
      <c r="AV35" s="166">
        <v>0.89583333333333337</v>
      </c>
      <c r="AW35" s="166"/>
      <c r="AX35" s="166"/>
      <c r="AY35" s="166">
        <v>0.76388888888888884</v>
      </c>
      <c r="AZ35" s="166">
        <v>0.89583333333333337</v>
      </c>
      <c r="BA35" s="166"/>
      <c r="BB35" s="165"/>
      <c r="BC35" s="165"/>
      <c r="BD35" s="165"/>
      <c r="BE35" s="165"/>
      <c r="BF35" s="165"/>
      <c r="BG35" s="165"/>
      <c r="BH35" s="165"/>
      <c r="BI35" s="165"/>
      <c r="BJ35" s="166" t="s">
        <v>696</v>
      </c>
      <c r="BK35" s="208">
        <v>1619</v>
      </c>
      <c r="BL35" s="165">
        <v>13</v>
      </c>
    </row>
    <row r="36" spans="1:64" x14ac:dyDescent="0.25">
      <c r="A36" s="156"/>
      <c r="B36" s="157">
        <v>0.89583333333333337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6"/>
      <c r="BC36" s="156"/>
      <c r="BD36" s="156"/>
      <c r="BE36" s="156"/>
      <c r="BF36" s="156"/>
      <c r="BG36" s="156"/>
      <c r="BH36" s="156"/>
      <c r="BI36" s="156"/>
      <c r="BJ36" s="157"/>
      <c r="BK36" s="209"/>
      <c r="BL36" s="156"/>
    </row>
    <row r="37" spans="1:64" x14ac:dyDescent="0.25">
      <c r="A37" s="156"/>
      <c r="B37" s="157">
        <v>0.91666666666666663</v>
      </c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7"/>
      <c r="BB37" s="156"/>
      <c r="BC37" s="156"/>
      <c r="BD37" s="156"/>
      <c r="BE37" s="156"/>
      <c r="BF37" s="156"/>
      <c r="BG37" s="156"/>
      <c r="BH37" s="156"/>
      <c r="BI37" s="156"/>
      <c r="BJ37" s="157"/>
      <c r="BK37" s="209"/>
      <c r="BL37" s="156"/>
    </row>
    <row r="38" spans="1:64" x14ac:dyDescent="0.25">
      <c r="A38" s="156"/>
      <c r="B38" s="157">
        <v>0.9375</v>
      </c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157"/>
      <c r="AE38" s="157"/>
      <c r="AF38" s="157"/>
      <c r="AG38" s="157"/>
      <c r="AH38" s="157"/>
      <c r="AI38" s="157"/>
      <c r="AJ38" s="157"/>
      <c r="AK38" s="157"/>
      <c r="AL38" s="157"/>
      <c r="AM38" s="157"/>
      <c r="AN38" s="157"/>
      <c r="AO38" s="157"/>
      <c r="AP38" s="157"/>
      <c r="AQ38" s="157"/>
      <c r="AR38" s="157"/>
      <c r="AS38" s="157"/>
      <c r="AT38" s="157"/>
      <c r="AU38" s="157"/>
      <c r="AV38" s="157"/>
      <c r="AW38" s="157"/>
      <c r="AX38" s="157"/>
      <c r="AY38" s="157"/>
      <c r="AZ38" s="157"/>
      <c r="BA38" s="157"/>
      <c r="BB38" s="156"/>
      <c r="BC38" s="156"/>
      <c r="BD38" s="156"/>
      <c r="BE38" s="156"/>
      <c r="BF38" s="156"/>
      <c r="BG38" s="156"/>
      <c r="BH38" s="156"/>
      <c r="BI38" s="156"/>
      <c r="BJ38" s="157"/>
      <c r="BK38" s="209"/>
      <c r="BL38" s="156"/>
    </row>
    <row r="39" spans="1:64" x14ac:dyDescent="0.25">
      <c r="A39" s="156"/>
      <c r="B39" s="157">
        <v>0.95833333333333337</v>
      </c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7"/>
      <c r="AA39" s="157"/>
      <c r="AB39" s="157"/>
      <c r="AC39" s="157"/>
      <c r="AD39" s="157"/>
      <c r="AE39" s="157"/>
      <c r="AF39" s="157"/>
      <c r="AG39" s="157"/>
      <c r="AH39" s="157"/>
      <c r="AI39" s="157"/>
      <c r="AJ39" s="157"/>
      <c r="AK39" s="157"/>
      <c r="AL39" s="157"/>
      <c r="AM39" s="157"/>
      <c r="AN39" s="157"/>
      <c r="AO39" s="157"/>
      <c r="AP39" s="157"/>
      <c r="AQ39" s="157"/>
      <c r="AR39" s="157"/>
      <c r="AS39" s="157"/>
      <c r="AT39" s="157"/>
      <c r="AU39" s="157"/>
      <c r="AV39" s="157"/>
      <c r="AW39" s="157"/>
      <c r="AX39" s="157"/>
      <c r="AY39" s="157"/>
      <c r="AZ39" s="157"/>
      <c r="BA39" s="157"/>
      <c r="BB39" s="156"/>
      <c r="BC39" s="156"/>
      <c r="BD39" s="156"/>
      <c r="BE39" s="156"/>
      <c r="BF39" s="156"/>
      <c r="BG39" s="156"/>
      <c r="BH39" s="156"/>
      <c r="BI39" s="156"/>
      <c r="BJ39" s="157"/>
      <c r="BK39" s="209"/>
      <c r="BL39" s="156"/>
    </row>
    <row r="40" spans="1:64" x14ac:dyDescent="0.25">
      <c r="A40" s="156"/>
      <c r="B40" s="157">
        <v>0.97916666666666663</v>
      </c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157"/>
      <c r="AM40" s="157"/>
      <c r="AN40" s="157"/>
      <c r="AO40" s="157"/>
      <c r="AP40" s="157"/>
      <c r="AQ40" s="157"/>
      <c r="AR40" s="157"/>
      <c r="AS40" s="157"/>
      <c r="AT40" s="157"/>
      <c r="AU40" s="157"/>
      <c r="AV40" s="157"/>
      <c r="AW40" s="157"/>
      <c r="AX40" s="157"/>
      <c r="AY40" s="157"/>
      <c r="AZ40" s="157"/>
      <c r="BA40" s="157"/>
      <c r="BB40" s="156"/>
      <c r="BC40" s="156"/>
      <c r="BD40" s="156"/>
      <c r="BE40" s="156"/>
      <c r="BF40" s="156"/>
      <c r="BG40" s="156"/>
      <c r="BH40" s="156"/>
      <c r="BI40" s="156"/>
      <c r="BJ40" s="157"/>
      <c r="BK40" s="209"/>
      <c r="BL40" s="156"/>
    </row>
    <row r="41" spans="1:64" x14ac:dyDescent="0.25">
      <c r="A41" s="203"/>
      <c r="B41" s="188"/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/>
      <c r="AV41" s="188"/>
      <c r="AW41" s="188"/>
      <c r="AX41" s="188"/>
      <c r="AY41" s="188"/>
      <c r="AZ41" s="188"/>
      <c r="BA41" s="188"/>
      <c r="BB41" s="203"/>
      <c r="BC41" s="203"/>
      <c r="BD41" s="203"/>
      <c r="BE41" s="203"/>
      <c r="BF41" s="203"/>
      <c r="BG41" s="203"/>
      <c r="BH41" s="203"/>
      <c r="BI41" s="203"/>
      <c r="BJ41" s="188"/>
      <c r="BK41" s="210"/>
      <c r="BL41" s="203"/>
    </row>
    <row r="42" spans="1:64" x14ac:dyDescent="0.25">
      <c r="A42" s="203"/>
      <c r="B42" s="188"/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203"/>
      <c r="BC42" s="203"/>
      <c r="BD42" s="203"/>
      <c r="BE42" s="203"/>
      <c r="BF42" s="203"/>
      <c r="BG42" s="203"/>
      <c r="BH42" s="203"/>
      <c r="BI42" s="203"/>
      <c r="BJ42" s="188"/>
      <c r="BK42" s="210"/>
      <c r="BL42" s="203"/>
    </row>
    <row r="43" spans="1:64" x14ac:dyDescent="0.25">
      <c r="A43" s="203"/>
      <c r="B43" s="188"/>
      <c r="C43" s="188"/>
      <c r="D43" s="188"/>
      <c r="E43" s="188"/>
      <c r="F43" s="188"/>
      <c r="G43" s="188"/>
      <c r="H43" s="188"/>
      <c r="I43" s="188"/>
      <c r="J43" s="188"/>
      <c r="K43" s="188"/>
      <c r="L43" s="188"/>
      <c r="M43" s="188"/>
      <c r="N43" s="188"/>
      <c r="O43" s="188"/>
      <c r="P43" s="188"/>
      <c r="Q43" s="188"/>
      <c r="R43" s="188"/>
      <c r="S43" s="188"/>
      <c r="T43" s="188"/>
      <c r="U43" s="188"/>
      <c r="V43" s="188"/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203"/>
      <c r="BC43" s="203"/>
      <c r="BD43" s="203"/>
      <c r="BE43" s="203"/>
      <c r="BF43" s="203"/>
      <c r="BG43" s="203"/>
      <c r="BH43" s="203"/>
      <c r="BI43" s="203"/>
      <c r="BJ43" s="188"/>
      <c r="BK43" s="210"/>
      <c r="BL43" s="203"/>
    </row>
    <row r="44" spans="1:64" ht="16.5" x14ac:dyDescent="0.25">
      <c r="A44" s="149" t="str">
        <f>"- Tên tuyến:"&amp;VLOOKUP(D46,Quyhoach!$B$8:$J$257,2,0)&amp;"-"&amp;VLOOKUP(D46,Quyhoach!$B$8:$J$257,3,0)</f>
        <v>- Tên tuyến:Quảng Bình-Đà Nẵng</v>
      </c>
    </row>
    <row r="45" spans="1:64" ht="16.5" x14ac:dyDescent="0.25">
      <c r="A45" s="150" t="str">
        <f>"- Bến xe đi:"&amp;VLOOKUP(D46,Quyhoach!$B$8:$J$257,4,0)&amp;";                 Bến xe đến: "&amp;VLOOKUP(D46,Quyhoach!$B$8:$J$257,5,0)</f>
        <v>- Bến xe đi:Hoàn Lão;                 Bến xe đến: Trung tâm Đà Nẵng</v>
      </c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</row>
    <row r="46" spans="1:64" ht="16.5" x14ac:dyDescent="0.25">
      <c r="A46" s="149" t="s">
        <v>677</v>
      </c>
      <c r="D46" s="114" t="s">
        <v>94</v>
      </c>
    </row>
    <row r="47" spans="1:64" ht="16.5" x14ac:dyDescent="0.25">
      <c r="A47" s="149" t="str">
        <f>"- Hành trình tuyến:"&amp;VLOOKUP(D46,Quyhoach!$B$8:$J$257,6,0)</f>
        <v>- Hành trình tuyến:BX Hoàn Lão - QL1A - Hầm Đèo Hải Vân - Tạ Quang Bửu - Tôn Đức Thắng - BX Trung tâm Đà Nẵng &lt;A&gt;</v>
      </c>
    </row>
    <row r="48" spans="1:64" ht="16.5" x14ac:dyDescent="0.25">
      <c r="A48" s="149" t="str">
        <f>"- Cự ly tuyến:"&amp;VLOOKUP(D46,Quyhoach!$B$8:$J$257,7,0)&amp;"km"</f>
        <v>- Cự ly tuyến:290km</v>
      </c>
    </row>
    <row r="49" spans="1:64" ht="16.5" x14ac:dyDescent="0.25">
      <c r="A49" s="149" t="str">
        <f>"- Tổng số chuyến xe/ngày/tháng: "&amp;VLOOKUP(D46,Quyhoach!$B$8:$J$257,8,0)</f>
        <v>- Tổng số chuyến xe/ngày/tháng: 330</v>
      </c>
    </row>
    <row r="50" spans="1:64" ht="18.75" x14ac:dyDescent="0.25">
      <c r="A50" s="152"/>
    </row>
    <row r="51" spans="1:64" x14ac:dyDescent="0.25">
      <c r="A51" s="316" t="s">
        <v>637</v>
      </c>
      <c r="B51" s="153" t="s">
        <v>638</v>
      </c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  <c r="Q51" s="154"/>
      <c r="R51" s="154"/>
      <c r="S51" s="154"/>
      <c r="T51" s="154"/>
      <c r="U51" s="154"/>
      <c r="V51" s="154"/>
      <c r="W51" s="154"/>
      <c r="X51" s="154"/>
      <c r="Y51" s="154"/>
      <c r="Z51" s="154"/>
      <c r="AA51" s="154"/>
      <c r="AB51" s="154"/>
      <c r="AC51" s="154"/>
      <c r="AD51" s="154"/>
      <c r="AE51" s="154"/>
      <c r="AF51" s="154"/>
      <c r="AG51" s="154"/>
      <c r="AH51" s="154"/>
      <c r="AI51" s="154"/>
      <c r="AJ51" s="154"/>
      <c r="AK51" s="154"/>
      <c r="AL51" s="154"/>
      <c r="AM51" s="154"/>
      <c r="AN51" s="154"/>
      <c r="AO51" s="154"/>
      <c r="AP51" s="154"/>
      <c r="AQ51" s="154"/>
      <c r="AR51" s="154"/>
      <c r="AS51" s="154"/>
      <c r="AT51" s="154"/>
      <c r="AU51" s="154"/>
      <c r="AV51" s="154"/>
      <c r="AW51" s="154"/>
      <c r="AX51" s="154"/>
      <c r="AY51" s="154"/>
      <c r="AZ51" s="154"/>
      <c r="BA51" s="154"/>
      <c r="BB51" s="154"/>
      <c r="BC51" s="154"/>
      <c r="BD51" s="154"/>
      <c r="BE51" s="154"/>
      <c r="BF51" s="154"/>
      <c r="BG51" s="154"/>
      <c r="BH51" s="154"/>
      <c r="BI51" s="154"/>
    </row>
    <row r="52" spans="1:64" ht="15.75" customHeight="1" x14ac:dyDescent="0.25">
      <c r="A52" s="317"/>
      <c r="B52" s="315" t="s">
        <v>639</v>
      </c>
      <c r="C52" s="315"/>
      <c r="D52" s="315" t="s">
        <v>640</v>
      </c>
      <c r="E52" s="315"/>
      <c r="F52" s="315" t="s">
        <v>641</v>
      </c>
      <c r="G52" s="315"/>
      <c r="H52" s="315" t="s">
        <v>642</v>
      </c>
      <c r="I52" s="315"/>
      <c r="J52" s="315" t="s">
        <v>651</v>
      </c>
      <c r="K52" s="315"/>
      <c r="L52" s="315" t="s">
        <v>652</v>
      </c>
      <c r="M52" s="315"/>
      <c r="N52" s="315" t="s">
        <v>653</v>
      </c>
      <c r="O52" s="315"/>
      <c r="P52" s="315" t="s">
        <v>654</v>
      </c>
      <c r="Q52" s="315"/>
      <c r="R52" s="315" t="s">
        <v>655</v>
      </c>
      <c r="S52" s="315"/>
      <c r="T52" s="315" t="s">
        <v>656</v>
      </c>
      <c r="U52" s="315"/>
      <c r="V52" s="315" t="s">
        <v>657</v>
      </c>
      <c r="W52" s="315"/>
      <c r="X52" s="315" t="s">
        <v>658</v>
      </c>
      <c r="Y52" s="315"/>
      <c r="Z52" s="315" t="s">
        <v>659</v>
      </c>
      <c r="AA52" s="315"/>
      <c r="AB52" s="315" t="s">
        <v>660</v>
      </c>
      <c r="AC52" s="315"/>
      <c r="AD52" s="315" t="s">
        <v>661</v>
      </c>
      <c r="AE52" s="315"/>
      <c r="AF52" s="315" t="s">
        <v>662</v>
      </c>
      <c r="AG52" s="315"/>
      <c r="AH52" s="315" t="s">
        <v>663</v>
      </c>
      <c r="AI52" s="315"/>
      <c r="AJ52" s="315" t="s">
        <v>664</v>
      </c>
      <c r="AK52" s="315"/>
      <c r="AL52" s="315" t="s">
        <v>665</v>
      </c>
      <c r="AM52" s="315"/>
      <c r="AN52" s="315" t="s">
        <v>666</v>
      </c>
      <c r="AO52" s="315"/>
      <c r="AP52" s="315" t="s">
        <v>667</v>
      </c>
      <c r="AQ52" s="315"/>
      <c r="AR52" s="315" t="s">
        <v>668</v>
      </c>
      <c r="AS52" s="315"/>
      <c r="AT52" s="315" t="s">
        <v>669</v>
      </c>
      <c r="AU52" s="315"/>
      <c r="AV52" s="315" t="s">
        <v>670</v>
      </c>
      <c r="AW52" s="315"/>
      <c r="AX52" s="315" t="s">
        <v>671</v>
      </c>
      <c r="AY52" s="315"/>
      <c r="AZ52" s="315" t="s">
        <v>672</v>
      </c>
      <c r="BA52" s="315"/>
      <c r="BB52" s="315" t="s">
        <v>673</v>
      </c>
      <c r="BC52" s="315"/>
      <c r="BD52" s="315" t="s">
        <v>674</v>
      </c>
      <c r="BE52" s="315"/>
      <c r="BF52" s="315" t="s">
        <v>675</v>
      </c>
      <c r="BG52" s="315"/>
      <c r="BH52" s="315" t="s">
        <v>676</v>
      </c>
      <c r="BI52" s="315"/>
    </row>
    <row r="53" spans="1:64" ht="28.5" x14ac:dyDescent="0.25">
      <c r="A53" s="318"/>
      <c r="B53" s="155" t="s">
        <v>650</v>
      </c>
      <c r="C53" s="155" t="s">
        <v>644</v>
      </c>
      <c r="D53" s="155" t="s">
        <v>650</v>
      </c>
      <c r="E53" s="155" t="s">
        <v>644</v>
      </c>
      <c r="F53" s="155" t="s">
        <v>650</v>
      </c>
      <c r="G53" s="155" t="s">
        <v>644</v>
      </c>
      <c r="H53" s="155" t="s">
        <v>650</v>
      </c>
      <c r="I53" s="155" t="s">
        <v>644</v>
      </c>
      <c r="J53" s="155" t="s">
        <v>650</v>
      </c>
      <c r="K53" s="155" t="s">
        <v>644</v>
      </c>
      <c r="L53" s="155" t="s">
        <v>650</v>
      </c>
      <c r="M53" s="155" t="s">
        <v>644</v>
      </c>
      <c r="N53" s="155" t="s">
        <v>650</v>
      </c>
      <c r="O53" s="155" t="s">
        <v>644</v>
      </c>
      <c r="P53" s="155" t="s">
        <v>650</v>
      </c>
      <c r="Q53" s="155" t="s">
        <v>644</v>
      </c>
      <c r="R53" s="155" t="s">
        <v>650</v>
      </c>
      <c r="S53" s="155" t="s">
        <v>644</v>
      </c>
      <c r="T53" s="155" t="s">
        <v>650</v>
      </c>
      <c r="U53" s="155" t="s">
        <v>644</v>
      </c>
      <c r="V53" s="155" t="s">
        <v>650</v>
      </c>
      <c r="W53" s="155" t="s">
        <v>644</v>
      </c>
      <c r="X53" s="155" t="s">
        <v>650</v>
      </c>
      <c r="Y53" s="155" t="s">
        <v>644</v>
      </c>
      <c r="Z53" s="155" t="s">
        <v>650</v>
      </c>
      <c r="AA53" s="155" t="s">
        <v>644</v>
      </c>
      <c r="AB53" s="155" t="s">
        <v>650</v>
      </c>
      <c r="AC53" s="155" t="s">
        <v>644</v>
      </c>
      <c r="AD53" s="155" t="s">
        <v>650</v>
      </c>
      <c r="AE53" s="155" t="s">
        <v>644</v>
      </c>
      <c r="AF53" s="155" t="s">
        <v>650</v>
      </c>
      <c r="AG53" s="155" t="s">
        <v>644</v>
      </c>
      <c r="AH53" s="155" t="s">
        <v>650</v>
      </c>
      <c r="AI53" s="155" t="s">
        <v>644</v>
      </c>
      <c r="AJ53" s="155" t="s">
        <v>650</v>
      </c>
      <c r="AK53" s="155" t="s">
        <v>644</v>
      </c>
      <c r="AL53" s="155" t="s">
        <v>650</v>
      </c>
      <c r="AM53" s="155" t="s">
        <v>644</v>
      </c>
      <c r="AN53" s="155" t="s">
        <v>650</v>
      </c>
      <c r="AO53" s="155" t="s">
        <v>644</v>
      </c>
      <c r="AP53" s="155" t="s">
        <v>650</v>
      </c>
      <c r="AQ53" s="155" t="s">
        <v>644</v>
      </c>
      <c r="AR53" s="155" t="s">
        <v>650</v>
      </c>
      <c r="AS53" s="155" t="s">
        <v>644</v>
      </c>
      <c r="AT53" s="155" t="s">
        <v>650</v>
      </c>
      <c r="AU53" s="155" t="s">
        <v>644</v>
      </c>
      <c r="AV53" s="155" t="s">
        <v>650</v>
      </c>
      <c r="AW53" s="155" t="s">
        <v>644</v>
      </c>
      <c r="AX53" s="155" t="s">
        <v>650</v>
      </c>
      <c r="AY53" s="155" t="s">
        <v>644</v>
      </c>
      <c r="AZ53" s="155" t="s">
        <v>650</v>
      </c>
      <c r="BA53" s="155" t="s">
        <v>644</v>
      </c>
      <c r="BB53" s="155" t="s">
        <v>650</v>
      </c>
      <c r="BC53" s="155" t="s">
        <v>644</v>
      </c>
      <c r="BD53" s="155" t="s">
        <v>650</v>
      </c>
      <c r="BE53" s="155" t="s">
        <v>644</v>
      </c>
      <c r="BF53" s="155" t="s">
        <v>650</v>
      </c>
      <c r="BG53" s="155" t="s">
        <v>644</v>
      </c>
      <c r="BH53" s="155" t="s">
        <v>650</v>
      </c>
      <c r="BI53" s="155" t="s">
        <v>644</v>
      </c>
      <c r="BJ53" s="155" t="s">
        <v>682</v>
      </c>
      <c r="BK53" s="205" t="s">
        <v>683</v>
      </c>
      <c r="BL53" s="155" t="s">
        <v>684</v>
      </c>
    </row>
    <row r="54" spans="1:64" x14ac:dyDescent="0.25">
      <c r="A54" s="213"/>
      <c r="B54" s="142">
        <v>0.29166666666666669</v>
      </c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  <c r="BK54" s="214"/>
      <c r="BL54" s="213"/>
    </row>
    <row r="55" spans="1:64" x14ac:dyDescent="0.25">
      <c r="A55" s="213"/>
      <c r="B55" s="142">
        <v>0.3125</v>
      </c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  <c r="BK55" s="214"/>
      <c r="BL55" s="213"/>
    </row>
    <row r="56" spans="1:64" x14ac:dyDescent="0.25">
      <c r="A56" s="213"/>
      <c r="B56" s="142">
        <v>0.33333333333333331</v>
      </c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  <c r="BI56" s="213"/>
      <c r="BJ56" s="213"/>
      <c r="BK56" s="214"/>
      <c r="BL56" s="213"/>
    </row>
    <row r="57" spans="1:64" x14ac:dyDescent="0.25">
      <c r="A57" s="213"/>
      <c r="B57" s="142">
        <v>0.375</v>
      </c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  <c r="N57" s="213"/>
      <c r="O57" s="213"/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  <c r="BI57" s="213"/>
      <c r="BJ57" s="213"/>
      <c r="BK57" s="214"/>
      <c r="BL57" s="213"/>
    </row>
    <row r="58" spans="1:64" x14ac:dyDescent="0.25">
      <c r="A58" s="213"/>
      <c r="B58" s="142">
        <v>0.41666666666666669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  <c r="BI58" s="213"/>
      <c r="BJ58" s="213"/>
      <c r="BK58" s="214"/>
      <c r="BL58" s="213"/>
    </row>
    <row r="59" spans="1:64" x14ac:dyDescent="0.25">
      <c r="A59" s="213"/>
      <c r="B59" s="142">
        <v>0.45833333333333331</v>
      </c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  <c r="BI59" s="213"/>
      <c r="BJ59" s="213"/>
      <c r="BK59" s="214"/>
      <c r="BL59" s="213"/>
    </row>
    <row r="60" spans="1:64" x14ac:dyDescent="0.25">
      <c r="A60" s="213"/>
      <c r="B60" s="142">
        <v>0.75</v>
      </c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213"/>
      <c r="N60" s="213"/>
      <c r="O60" s="213"/>
      <c r="P60" s="213"/>
      <c r="Q60" s="213"/>
      <c r="R60" s="213"/>
      <c r="S60" s="213"/>
      <c r="T60" s="213"/>
      <c r="U60" s="213"/>
      <c r="V60" s="213"/>
      <c r="W60" s="213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  <c r="BI60" s="213"/>
      <c r="BJ60" s="213"/>
      <c r="BK60" s="214"/>
      <c r="BL60" s="213"/>
    </row>
    <row r="61" spans="1:64" x14ac:dyDescent="0.25">
      <c r="A61" s="143">
        <v>1</v>
      </c>
      <c r="B61" s="144">
        <v>0.86458333333333337</v>
      </c>
      <c r="C61" s="144">
        <v>0.41319444444444442</v>
      </c>
      <c r="D61" s="144">
        <v>0.86458333333333337</v>
      </c>
      <c r="E61" s="144">
        <v>0.41319444444444442</v>
      </c>
      <c r="F61" s="144">
        <v>0.86458333333333337</v>
      </c>
      <c r="G61" s="144">
        <v>0.41319444444444442</v>
      </c>
      <c r="H61" s="144">
        <v>0.86458333333333337</v>
      </c>
      <c r="I61" s="144">
        <v>0.41319444444444442</v>
      </c>
      <c r="J61" s="144">
        <v>0.86458333333333337</v>
      </c>
      <c r="K61" s="144">
        <v>0.41319444444444442</v>
      </c>
      <c r="L61" s="144">
        <v>0.86458333333333337</v>
      </c>
      <c r="M61" s="144">
        <v>0.41319444444444442</v>
      </c>
      <c r="N61" s="144">
        <v>0.86458333333333337</v>
      </c>
      <c r="O61" s="144">
        <v>0.41319444444444442</v>
      </c>
      <c r="P61" s="144">
        <v>0.86458333333333337</v>
      </c>
      <c r="Q61" s="144">
        <v>0.41319444444444442</v>
      </c>
      <c r="R61" s="144">
        <v>0.86458333333333337</v>
      </c>
      <c r="S61" s="144">
        <v>0.41319444444444442</v>
      </c>
      <c r="T61" s="144">
        <v>0.86458333333333337</v>
      </c>
      <c r="U61" s="144">
        <v>0.41319444444444442</v>
      </c>
      <c r="V61" s="144">
        <v>0.86458333333333337</v>
      </c>
      <c r="W61" s="144">
        <v>0.41319444444444442</v>
      </c>
      <c r="X61" s="144">
        <v>0.86458333333333337</v>
      </c>
      <c r="Y61" s="144">
        <v>0.41319444444444442</v>
      </c>
      <c r="Z61" s="144">
        <v>0.86458333333333337</v>
      </c>
      <c r="AA61" s="144">
        <v>0.41319444444444442</v>
      </c>
      <c r="AB61" s="144">
        <v>0.86458333333333337</v>
      </c>
      <c r="AC61" s="144">
        <v>0.41319444444444442</v>
      </c>
      <c r="AD61" s="144">
        <v>0.86458333333333337</v>
      </c>
      <c r="AE61" s="144">
        <v>0.41319444444444442</v>
      </c>
      <c r="AF61" s="144">
        <v>0.86458333333333337</v>
      </c>
      <c r="AG61" s="144">
        <v>0.41319444444444442</v>
      </c>
      <c r="AH61" s="144">
        <v>0.86458333333333337</v>
      </c>
      <c r="AI61" s="144">
        <v>0.41319444444444442</v>
      </c>
      <c r="AJ61" s="144">
        <v>0.86458333333333337</v>
      </c>
      <c r="AK61" s="144">
        <v>0.41319444444444442</v>
      </c>
      <c r="AL61" s="144">
        <v>0.86458333333333337</v>
      </c>
      <c r="AM61" s="144">
        <v>0.41319444444444442</v>
      </c>
      <c r="AN61" s="144">
        <v>0.86458333333333337</v>
      </c>
      <c r="AO61" s="144">
        <v>0.41319444444444442</v>
      </c>
      <c r="AP61" s="144">
        <v>0.86458333333333337</v>
      </c>
      <c r="AQ61" s="144">
        <v>0.41319444444444442</v>
      </c>
      <c r="AR61" s="144">
        <v>0.86458333333333337</v>
      </c>
      <c r="AS61" s="144">
        <v>0.41319444444444442</v>
      </c>
      <c r="AT61" s="144">
        <v>0.86458333333333337</v>
      </c>
      <c r="AU61" s="144">
        <v>0.41319444444444442</v>
      </c>
      <c r="AV61" s="144">
        <v>0.86458333333333337</v>
      </c>
      <c r="AW61" s="144">
        <v>0.41319444444444442</v>
      </c>
      <c r="AX61" s="144">
        <v>0.86458333333333337</v>
      </c>
      <c r="AY61" s="144">
        <v>0.41319444444444442</v>
      </c>
      <c r="AZ61" s="144">
        <v>0.86458333333333337</v>
      </c>
      <c r="BA61" s="144">
        <v>0.41319444444444442</v>
      </c>
      <c r="BB61" s="143"/>
      <c r="BC61" s="143"/>
      <c r="BD61" s="143"/>
      <c r="BE61" s="143"/>
      <c r="BF61" s="143"/>
      <c r="BG61" s="143"/>
      <c r="BH61" s="143"/>
      <c r="BI61" s="143"/>
      <c r="BJ61" s="138" t="s">
        <v>690</v>
      </c>
      <c r="BK61" s="139">
        <v>101</v>
      </c>
      <c r="BL61" s="138">
        <v>26</v>
      </c>
    </row>
    <row r="62" spans="1:64" x14ac:dyDescent="0.25">
      <c r="A62" s="165">
        <v>2</v>
      </c>
      <c r="B62" s="166">
        <v>0.89583333333333337</v>
      </c>
      <c r="C62" s="166">
        <v>0.57986111111111105</v>
      </c>
      <c r="D62" s="166">
        <v>0.89583333333333337</v>
      </c>
      <c r="E62" s="166">
        <v>0.57986111111111105</v>
      </c>
      <c r="F62" s="166">
        <v>0.89583333333333337</v>
      </c>
      <c r="G62" s="166">
        <v>0.57986111111111105</v>
      </c>
      <c r="H62" s="166">
        <v>0.89583333333333337</v>
      </c>
      <c r="I62" s="166">
        <v>0.57986111111111105</v>
      </c>
      <c r="J62" s="166">
        <v>0.89583333333333337</v>
      </c>
      <c r="K62" s="166">
        <v>0.57986111111111105</v>
      </c>
      <c r="L62" s="166">
        <v>0.89583333333333337</v>
      </c>
      <c r="M62" s="166">
        <v>0.57986111111111105</v>
      </c>
      <c r="N62" s="166">
        <v>0.89583333333333337</v>
      </c>
      <c r="O62" s="166">
        <v>0.57986111111111105</v>
      </c>
      <c r="P62" s="166">
        <v>0.89583333333333337</v>
      </c>
      <c r="Q62" s="166">
        <v>0.57986111111111105</v>
      </c>
      <c r="R62" s="166">
        <v>0.89583333333333337</v>
      </c>
      <c r="S62" s="166">
        <v>0.57986111111111105</v>
      </c>
      <c r="T62" s="166">
        <v>0.89583333333333337</v>
      </c>
      <c r="U62" s="166">
        <v>0.57986111111111105</v>
      </c>
      <c r="V62" s="166">
        <v>0.89583333333333337</v>
      </c>
      <c r="W62" s="166">
        <v>0.57986111111111105</v>
      </c>
      <c r="X62" s="166">
        <v>0.89583333333333337</v>
      </c>
      <c r="Y62" s="166">
        <v>0.57986111111111105</v>
      </c>
      <c r="Z62" s="166">
        <v>0.89583333333333337</v>
      </c>
      <c r="AA62" s="166">
        <v>0.57986111111111105</v>
      </c>
      <c r="AB62" s="166">
        <v>0.89583333333333337</v>
      </c>
      <c r="AC62" s="166">
        <v>0.57986111111111105</v>
      </c>
      <c r="AD62" s="166">
        <v>0.89583333333333337</v>
      </c>
      <c r="AE62" s="166">
        <v>0.57986111111111105</v>
      </c>
      <c r="AF62" s="166">
        <v>0.89583333333333337</v>
      </c>
      <c r="AG62" s="166">
        <v>0.57986111111111105</v>
      </c>
      <c r="AH62" s="166">
        <v>0.89583333333333337</v>
      </c>
      <c r="AI62" s="166">
        <v>0.57986111111111105</v>
      </c>
      <c r="AJ62" s="166">
        <v>0.89583333333333337</v>
      </c>
      <c r="AK62" s="166">
        <v>0.57986111111111105</v>
      </c>
      <c r="AL62" s="166">
        <v>0.89583333333333337</v>
      </c>
      <c r="AM62" s="166">
        <v>0.57986111111111105</v>
      </c>
      <c r="AN62" s="166">
        <v>0.89583333333333337</v>
      </c>
      <c r="AO62" s="166">
        <v>0.57986111111111105</v>
      </c>
      <c r="AP62" s="166">
        <v>0.89583333333333337</v>
      </c>
      <c r="AQ62" s="166">
        <v>0.57986111111111105</v>
      </c>
      <c r="AR62" s="166">
        <v>0.89583333333333337</v>
      </c>
      <c r="AS62" s="166">
        <v>0.57986111111111105</v>
      </c>
      <c r="AT62" s="166">
        <v>0.89583333333333337</v>
      </c>
      <c r="AU62" s="166">
        <v>0.57986111111111105</v>
      </c>
      <c r="AV62" s="166">
        <v>0.89583333333333337</v>
      </c>
      <c r="AW62" s="166">
        <v>0.57986111111111105</v>
      </c>
      <c r="AX62" s="166">
        <v>0.89583333333333337</v>
      </c>
      <c r="AY62" s="166">
        <v>0.57986111111111105</v>
      </c>
      <c r="AZ62" s="166">
        <v>0.89583333333333337</v>
      </c>
      <c r="BA62" s="166">
        <v>0.57986111111111105</v>
      </c>
      <c r="BB62" s="165"/>
      <c r="BC62" s="165"/>
      <c r="BD62" s="165"/>
      <c r="BE62" s="165"/>
      <c r="BF62" s="165"/>
      <c r="BG62" s="165"/>
      <c r="BH62" s="165"/>
      <c r="BI62" s="165"/>
      <c r="BJ62" s="144" t="s">
        <v>693</v>
      </c>
      <c r="BK62" s="206">
        <v>2168</v>
      </c>
      <c r="BL62" s="143">
        <v>26</v>
      </c>
    </row>
    <row r="63" spans="1:64" x14ac:dyDescent="0.25">
      <c r="A63" s="156"/>
      <c r="B63" s="157">
        <v>0.91666666666666663</v>
      </c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</row>
    <row r="64" spans="1:64" x14ac:dyDescent="0.25">
      <c r="A64" s="156"/>
      <c r="B64" s="157">
        <v>0.9375</v>
      </c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</row>
    <row r="65" spans="1:64" x14ac:dyDescent="0.25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  <c r="AA65" s="158"/>
      <c r="AB65" s="158"/>
      <c r="AC65" s="158"/>
      <c r="AD65" s="158"/>
      <c r="AE65" s="158"/>
      <c r="AF65" s="158"/>
      <c r="AG65" s="158"/>
      <c r="AH65" s="158"/>
      <c r="AI65" s="158"/>
      <c r="AJ65" s="158"/>
      <c r="AK65" s="158"/>
      <c r="AL65" s="158"/>
      <c r="AM65" s="158"/>
      <c r="AN65" s="158"/>
      <c r="AO65" s="158"/>
      <c r="AP65" s="158"/>
      <c r="AQ65" s="158"/>
      <c r="AR65" s="158"/>
      <c r="AS65" s="158"/>
      <c r="AT65" s="158"/>
      <c r="AU65" s="158"/>
      <c r="AV65" s="158"/>
      <c r="AW65" s="158"/>
      <c r="AX65" s="158"/>
      <c r="AY65" s="158"/>
      <c r="AZ65" s="158"/>
      <c r="BA65" s="158"/>
      <c r="BB65" s="158"/>
      <c r="BC65" s="158"/>
      <c r="BD65" s="158"/>
      <c r="BE65" s="158"/>
      <c r="BF65" s="158"/>
      <c r="BG65" s="158"/>
      <c r="BH65" s="158"/>
      <c r="BI65" s="158"/>
    </row>
    <row r="66" spans="1:64" x14ac:dyDescent="0.25">
      <c r="BJ66" s="142" t="s">
        <v>695</v>
      </c>
      <c r="BK66" s="207"/>
      <c r="BL66" s="141">
        <f>SUM(BL46:BL65)</f>
        <v>52</v>
      </c>
    </row>
    <row r="67" spans="1:64" ht="16.5" x14ac:dyDescent="0.25">
      <c r="A67" s="149" t="str">
        <f>"- Tên tuyến:"&amp;VLOOKUP(D69,Quyhoach!$B$8:$J$257,2,0)&amp;"-"&amp;VLOOKUP(D69,Quyhoach!$B$8:$J$257,3,0)</f>
        <v>- Tên tuyến:Quảng Bình-Đà Nẵng</v>
      </c>
    </row>
    <row r="68" spans="1:64" ht="16.5" x14ac:dyDescent="0.25">
      <c r="A68" s="150" t="str">
        <f>"- Bến xe đi:"&amp;VLOOKUP(D69,Quyhoach!$B$8:$J$257,4,0)&amp;";                 Bến xe đến: "&amp;VLOOKUP(D69,Quyhoach!$B$8:$J$257,5,0)</f>
        <v>- Bến xe đi:Ba Đồn;                 Bến xe đến: Trung tâm Đà Nẵng</v>
      </c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</row>
    <row r="69" spans="1:64" ht="16.5" x14ac:dyDescent="0.25">
      <c r="A69" s="149" t="s">
        <v>677</v>
      </c>
      <c r="D69" s="114" t="s">
        <v>97</v>
      </c>
    </row>
    <row r="70" spans="1:64" ht="16.5" x14ac:dyDescent="0.25">
      <c r="A70" s="149" t="str">
        <f>"- Hành trình tuyến:"&amp;VLOOKUP(D69,Quyhoach!$B$8:$J$257,6,0)</f>
        <v>- Hành trình tuyến:BX Ba Đồn - QL1A - Hầm Đèo Hải Vân - Tạ Quang Bửu - Nguyễn Văn Cừ - Tôn Đức Thắng - BX Trung tâm Đà Nẵng &lt;A&gt;</v>
      </c>
    </row>
    <row r="71" spans="1:64" ht="16.5" x14ac:dyDescent="0.25">
      <c r="A71" s="149" t="str">
        <f>"- Cự ly tuyến:"&amp;VLOOKUP(D69,Quyhoach!$B$8:$J$257,7,0)&amp;"km"</f>
        <v>- Cự ly tuyến:315km</v>
      </c>
    </row>
    <row r="72" spans="1:64" ht="16.5" x14ac:dyDescent="0.25">
      <c r="A72" s="149" t="str">
        <f>"- Tổng số chuyến xe/ngày/tháng: "&amp;VLOOKUP(D69,Quyhoach!$B$8:$J$257,8,0)</f>
        <v>- Tổng số chuyến xe/ngày/tháng: 450</v>
      </c>
    </row>
    <row r="73" spans="1:64" ht="18.75" x14ac:dyDescent="0.25">
      <c r="A73" s="152"/>
    </row>
    <row r="74" spans="1:64" x14ac:dyDescent="0.25">
      <c r="A74" s="316" t="s">
        <v>637</v>
      </c>
      <c r="B74" s="153" t="s">
        <v>638</v>
      </c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4"/>
      <c r="AH74" s="154"/>
      <c r="AI74" s="154"/>
      <c r="AJ74" s="154"/>
      <c r="AK74" s="154"/>
      <c r="AL74" s="154"/>
      <c r="AM74" s="154"/>
      <c r="AN74" s="154"/>
      <c r="AO74" s="154"/>
      <c r="AP74" s="154"/>
      <c r="AQ74" s="154"/>
      <c r="AR74" s="154"/>
      <c r="AS74" s="154"/>
      <c r="AT74" s="154"/>
      <c r="AU74" s="154"/>
      <c r="AV74" s="154"/>
      <c r="AW74" s="154"/>
      <c r="AX74" s="154"/>
      <c r="AY74" s="154"/>
      <c r="AZ74" s="154"/>
      <c r="BA74" s="154"/>
      <c r="BB74" s="154"/>
      <c r="BC74" s="154"/>
      <c r="BD74" s="154"/>
      <c r="BE74" s="154"/>
      <c r="BF74" s="154"/>
      <c r="BG74" s="154"/>
      <c r="BH74" s="154"/>
      <c r="BI74" s="154"/>
    </row>
    <row r="75" spans="1:64" ht="15.75" customHeight="1" x14ac:dyDescent="0.25">
      <c r="A75" s="317"/>
      <c r="B75" s="315" t="s">
        <v>639</v>
      </c>
      <c r="C75" s="315"/>
      <c r="D75" s="315" t="s">
        <v>640</v>
      </c>
      <c r="E75" s="315"/>
      <c r="F75" s="315" t="s">
        <v>641</v>
      </c>
      <c r="G75" s="315"/>
      <c r="H75" s="315" t="s">
        <v>642</v>
      </c>
      <c r="I75" s="315"/>
      <c r="J75" s="315" t="s">
        <v>651</v>
      </c>
      <c r="K75" s="315"/>
      <c r="L75" s="315" t="s">
        <v>652</v>
      </c>
      <c r="M75" s="315"/>
      <c r="N75" s="315" t="s">
        <v>653</v>
      </c>
      <c r="O75" s="315"/>
      <c r="P75" s="315" t="s">
        <v>654</v>
      </c>
      <c r="Q75" s="315"/>
      <c r="R75" s="315" t="s">
        <v>655</v>
      </c>
      <c r="S75" s="315"/>
      <c r="T75" s="315" t="s">
        <v>656</v>
      </c>
      <c r="U75" s="315"/>
      <c r="V75" s="315" t="s">
        <v>657</v>
      </c>
      <c r="W75" s="315"/>
      <c r="X75" s="315" t="s">
        <v>658</v>
      </c>
      <c r="Y75" s="315"/>
      <c r="Z75" s="315" t="s">
        <v>659</v>
      </c>
      <c r="AA75" s="315"/>
      <c r="AB75" s="315" t="s">
        <v>660</v>
      </c>
      <c r="AC75" s="315"/>
      <c r="AD75" s="315" t="s">
        <v>661</v>
      </c>
      <c r="AE75" s="315"/>
      <c r="AF75" s="315" t="s">
        <v>662</v>
      </c>
      <c r="AG75" s="315"/>
      <c r="AH75" s="315" t="s">
        <v>663</v>
      </c>
      <c r="AI75" s="315"/>
      <c r="AJ75" s="315" t="s">
        <v>664</v>
      </c>
      <c r="AK75" s="315"/>
      <c r="AL75" s="315" t="s">
        <v>665</v>
      </c>
      <c r="AM75" s="315"/>
      <c r="AN75" s="315" t="s">
        <v>666</v>
      </c>
      <c r="AO75" s="315"/>
      <c r="AP75" s="315" t="s">
        <v>667</v>
      </c>
      <c r="AQ75" s="315"/>
      <c r="AR75" s="315" t="s">
        <v>668</v>
      </c>
      <c r="AS75" s="315"/>
      <c r="AT75" s="315" t="s">
        <v>669</v>
      </c>
      <c r="AU75" s="315"/>
      <c r="AV75" s="315" t="s">
        <v>670</v>
      </c>
      <c r="AW75" s="315"/>
      <c r="AX75" s="315" t="s">
        <v>671</v>
      </c>
      <c r="AY75" s="315"/>
      <c r="AZ75" s="315" t="s">
        <v>672</v>
      </c>
      <c r="BA75" s="315"/>
      <c r="BB75" s="315" t="s">
        <v>673</v>
      </c>
      <c r="BC75" s="315"/>
      <c r="BD75" s="315" t="s">
        <v>674</v>
      </c>
      <c r="BE75" s="315"/>
      <c r="BF75" s="315" t="s">
        <v>675</v>
      </c>
      <c r="BG75" s="315"/>
      <c r="BH75" s="315" t="s">
        <v>676</v>
      </c>
      <c r="BI75" s="315"/>
    </row>
    <row r="76" spans="1:64" ht="28.5" x14ac:dyDescent="0.25">
      <c r="A76" s="318"/>
      <c r="B76" s="155" t="s">
        <v>650</v>
      </c>
      <c r="C76" s="155" t="s">
        <v>644</v>
      </c>
      <c r="D76" s="155" t="s">
        <v>650</v>
      </c>
      <c r="E76" s="155" t="s">
        <v>644</v>
      </c>
      <c r="F76" s="155" t="s">
        <v>650</v>
      </c>
      <c r="G76" s="155" t="s">
        <v>644</v>
      </c>
      <c r="H76" s="155" t="s">
        <v>650</v>
      </c>
      <c r="I76" s="155" t="s">
        <v>644</v>
      </c>
      <c r="J76" s="155" t="s">
        <v>650</v>
      </c>
      <c r="K76" s="155" t="s">
        <v>644</v>
      </c>
      <c r="L76" s="155" t="s">
        <v>650</v>
      </c>
      <c r="M76" s="155" t="s">
        <v>644</v>
      </c>
      <c r="N76" s="155" t="s">
        <v>650</v>
      </c>
      <c r="O76" s="155" t="s">
        <v>644</v>
      </c>
      <c r="P76" s="155" t="s">
        <v>650</v>
      </c>
      <c r="Q76" s="155" t="s">
        <v>644</v>
      </c>
      <c r="R76" s="155" t="s">
        <v>650</v>
      </c>
      <c r="S76" s="155" t="s">
        <v>644</v>
      </c>
      <c r="T76" s="155" t="s">
        <v>650</v>
      </c>
      <c r="U76" s="155" t="s">
        <v>644</v>
      </c>
      <c r="V76" s="155" t="s">
        <v>650</v>
      </c>
      <c r="W76" s="155" t="s">
        <v>644</v>
      </c>
      <c r="X76" s="155" t="s">
        <v>650</v>
      </c>
      <c r="Y76" s="155" t="s">
        <v>644</v>
      </c>
      <c r="Z76" s="155" t="s">
        <v>650</v>
      </c>
      <c r="AA76" s="155" t="s">
        <v>644</v>
      </c>
      <c r="AB76" s="155" t="s">
        <v>650</v>
      </c>
      <c r="AC76" s="155" t="s">
        <v>644</v>
      </c>
      <c r="AD76" s="155" t="s">
        <v>650</v>
      </c>
      <c r="AE76" s="155" t="s">
        <v>644</v>
      </c>
      <c r="AF76" s="155" t="s">
        <v>650</v>
      </c>
      <c r="AG76" s="155" t="s">
        <v>644</v>
      </c>
      <c r="AH76" s="155" t="s">
        <v>650</v>
      </c>
      <c r="AI76" s="155" t="s">
        <v>644</v>
      </c>
      <c r="AJ76" s="155" t="s">
        <v>650</v>
      </c>
      <c r="AK76" s="155" t="s">
        <v>644</v>
      </c>
      <c r="AL76" s="155" t="s">
        <v>650</v>
      </c>
      <c r="AM76" s="155" t="s">
        <v>644</v>
      </c>
      <c r="AN76" s="155" t="s">
        <v>650</v>
      </c>
      <c r="AO76" s="155" t="s">
        <v>644</v>
      </c>
      <c r="AP76" s="155" t="s">
        <v>650</v>
      </c>
      <c r="AQ76" s="155" t="s">
        <v>644</v>
      </c>
      <c r="AR76" s="155" t="s">
        <v>650</v>
      </c>
      <c r="AS76" s="155" t="s">
        <v>644</v>
      </c>
      <c r="AT76" s="155" t="s">
        <v>650</v>
      </c>
      <c r="AU76" s="155" t="s">
        <v>644</v>
      </c>
      <c r="AV76" s="155" t="s">
        <v>650</v>
      </c>
      <c r="AW76" s="155" t="s">
        <v>644</v>
      </c>
      <c r="AX76" s="155" t="s">
        <v>650</v>
      </c>
      <c r="AY76" s="155" t="s">
        <v>644</v>
      </c>
      <c r="AZ76" s="155" t="s">
        <v>650</v>
      </c>
      <c r="BA76" s="155" t="s">
        <v>644</v>
      </c>
      <c r="BB76" s="155" t="s">
        <v>650</v>
      </c>
      <c r="BC76" s="155" t="s">
        <v>644</v>
      </c>
      <c r="BD76" s="155" t="s">
        <v>650</v>
      </c>
      <c r="BE76" s="155" t="s">
        <v>644</v>
      </c>
      <c r="BF76" s="155" t="s">
        <v>650</v>
      </c>
      <c r="BG76" s="155" t="s">
        <v>644</v>
      </c>
      <c r="BH76" s="155" t="s">
        <v>650</v>
      </c>
      <c r="BI76" s="155" t="s">
        <v>644</v>
      </c>
      <c r="BJ76" s="155" t="s">
        <v>682</v>
      </c>
      <c r="BK76" s="205" t="s">
        <v>683</v>
      </c>
      <c r="BL76" s="155" t="s">
        <v>684</v>
      </c>
    </row>
    <row r="77" spans="1:64" x14ac:dyDescent="0.25">
      <c r="A77" s="138">
        <v>1</v>
      </c>
      <c r="B77" s="144">
        <v>0.22916666666666666</v>
      </c>
      <c r="C77" s="144">
        <v>0.53819444444444442</v>
      </c>
      <c r="D77" s="144">
        <v>0.22916666666666666</v>
      </c>
      <c r="E77" s="144">
        <v>0.53819444444444442</v>
      </c>
      <c r="F77" s="144">
        <v>0.22916666666666666</v>
      </c>
      <c r="G77" s="144">
        <v>0.53819444444444442</v>
      </c>
      <c r="H77" s="144">
        <v>0.22916666666666666</v>
      </c>
      <c r="I77" s="144">
        <v>0.53819444444444442</v>
      </c>
      <c r="J77" s="144">
        <v>0.22916666666666666</v>
      </c>
      <c r="K77" s="144">
        <v>0.53819444444444442</v>
      </c>
      <c r="L77" s="144">
        <v>0.22916666666666666</v>
      </c>
      <c r="M77" s="144">
        <v>0.53819444444444442</v>
      </c>
      <c r="N77" s="144">
        <v>0.22916666666666666</v>
      </c>
      <c r="O77" s="144">
        <v>0.53819444444444442</v>
      </c>
      <c r="P77" s="144">
        <v>0.22916666666666666</v>
      </c>
      <c r="Q77" s="144">
        <v>0.53819444444444442</v>
      </c>
      <c r="R77" s="144">
        <v>0.22916666666666666</v>
      </c>
      <c r="S77" s="144">
        <v>0.53819444444444442</v>
      </c>
      <c r="T77" s="144">
        <v>0.22916666666666666</v>
      </c>
      <c r="U77" s="144">
        <v>0.53819444444444442</v>
      </c>
      <c r="V77" s="144">
        <v>0.22916666666666666</v>
      </c>
      <c r="W77" s="144">
        <v>0.53819444444444442</v>
      </c>
      <c r="X77" s="144">
        <v>0.22916666666666666</v>
      </c>
      <c r="Y77" s="144">
        <v>0.53819444444444442</v>
      </c>
      <c r="Z77" s="144">
        <v>0.22916666666666666</v>
      </c>
      <c r="AA77" s="144">
        <v>0.53819444444444442</v>
      </c>
      <c r="AB77" s="144">
        <v>0.22916666666666666</v>
      </c>
      <c r="AC77" s="144">
        <v>0.53819444444444442</v>
      </c>
      <c r="AD77" s="144">
        <v>0.22916666666666666</v>
      </c>
      <c r="AE77" s="144">
        <v>0.53819444444444442</v>
      </c>
      <c r="AF77" s="144">
        <v>0.22916666666666666</v>
      </c>
      <c r="AG77" s="144">
        <v>0.53819444444444442</v>
      </c>
      <c r="AH77" s="144">
        <v>0.22916666666666666</v>
      </c>
      <c r="AI77" s="144">
        <v>0.53819444444444442</v>
      </c>
      <c r="AJ77" s="144">
        <v>0.22916666666666666</v>
      </c>
      <c r="AK77" s="144">
        <v>0.53819444444444442</v>
      </c>
      <c r="AL77" s="144">
        <v>0.22916666666666666</v>
      </c>
      <c r="AM77" s="144">
        <v>0.53819444444444442</v>
      </c>
      <c r="AN77" s="144">
        <v>0.22916666666666666</v>
      </c>
      <c r="AO77" s="144">
        <v>0.53819444444444442</v>
      </c>
      <c r="AP77" s="163"/>
      <c r="AQ77" s="163"/>
      <c r="AR77" s="163"/>
      <c r="AS77" s="163"/>
      <c r="AT77" s="163"/>
      <c r="AU77" s="163"/>
      <c r="AV77" s="163"/>
      <c r="AW77" s="163"/>
      <c r="AX77" s="163"/>
      <c r="AY77" s="163"/>
      <c r="AZ77" s="163"/>
      <c r="BA77" s="163"/>
      <c r="BB77" s="163"/>
      <c r="BC77" s="163"/>
      <c r="BD77" s="163"/>
      <c r="BE77" s="163"/>
      <c r="BF77" s="163"/>
      <c r="BG77" s="163"/>
      <c r="BH77" s="163"/>
      <c r="BI77" s="163"/>
      <c r="BJ77" s="138" t="s">
        <v>693</v>
      </c>
      <c r="BK77" s="139"/>
      <c r="BL77" s="138">
        <v>20</v>
      </c>
    </row>
    <row r="78" spans="1:64" x14ac:dyDescent="0.25">
      <c r="A78" s="143">
        <v>2</v>
      </c>
      <c r="B78" s="144">
        <v>0.26041666666666669</v>
      </c>
      <c r="C78" s="144">
        <v>0.5625</v>
      </c>
      <c r="D78" s="144">
        <v>0.26041666666666669</v>
      </c>
      <c r="E78" s="144">
        <v>0.5625</v>
      </c>
      <c r="F78" s="144">
        <v>0.26041666666666669</v>
      </c>
      <c r="G78" s="144">
        <v>0.5625</v>
      </c>
      <c r="H78" s="144">
        <v>0.26041666666666669</v>
      </c>
      <c r="I78" s="144">
        <v>0.5625</v>
      </c>
      <c r="J78" s="144">
        <v>0.26041666666666669</v>
      </c>
      <c r="K78" s="144">
        <v>0.5625</v>
      </c>
      <c r="L78" s="144">
        <v>0.26041666666666669</v>
      </c>
      <c r="M78" s="144">
        <v>0.5625</v>
      </c>
      <c r="N78" s="144">
        <v>0.26041666666666669</v>
      </c>
      <c r="O78" s="144">
        <v>0.5625</v>
      </c>
      <c r="P78" s="144">
        <v>0.26041666666666669</v>
      </c>
      <c r="Q78" s="144">
        <v>0.5625</v>
      </c>
      <c r="R78" s="144">
        <v>0.26041666666666669</v>
      </c>
      <c r="S78" s="144">
        <v>0.5625</v>
      </c>
      <c r="T78" s="144">
        <v>0.26041666666666669</v>
      </c>
      <c r="U78" s="144">
        <v>0.5625</v>
      </c>
      <c r="V78" s="144">
        <v>0.26041666666666669</v>
      </c>
      <c r="W78" s="144">
        <v>0.5625</v>
      </c>
      <c r="X78" s="144">
        <v>0.26041666666666669</v>
      </c>
      <c r="Y78" s="144">
        <v>0.5625</v>
      </c>
      <c r="Z78" s="144">
        <v>0.26041666666666669</v>
      </c>
      <c r="AA78" s="144">
        <v>0.5625</v>
      </c>
      <c r="AB78" s="144">
        <v>0.26041666666666669</v>
      </c>
      <c r="AC78" s="144">
        <v>0.5625</v>
      </c>
      <c r="AD78" s="144">
        <v>0.26041666666666669</v>
      </c>
      <c r="AE78" s="144">
        <v>0.5625</v>
      </c>
      <c r="AF78" s="144">
        <v>0.26041666666666669</v>
      </c>
      <c r="AG78" s="144">
        <v>0.5625</v>
      </c>
      <c r="AH78" s="144">
        <v>0.26041666666666669</v>
      </c>
      <c r="AI78" s="144">
        <v>0.5625</v>
      </c>
      <c r="AJ78" s="144">
        <v>0.26041666666666669</v>
      </c>
      <c r="AK78" s="144">
        <v>0.5625</v>
      </c>
      <c r="AL78" s="144">
        <v>0.26041666666666669</v>
      </c>
      <c r="AM78" s="144">
        <v>0.5625</v>
      </c>
      <c r="AN78" s="144">
        <v>0.26041666666666669</v>
      </c>
      <c r="AO78" s="144">
        <v>0.5625</v>
      </c>
      <c r="AP78" s="144">
        <v>0.26041666666666669</v>
      </c>
      <c r="AQ78" s="144">
        <v>0.5625</v>
      </c>
      <c r="AR78" s="144">
        <v>0.26041666666666669</v>
      </c>
      <c r="AS78" s="144">
        <v>0.5625</v>
      </c>
      <c r="AT78" s="144">
        <v>0.26041666666666669</v>
      </c>
      <c r="AU78" s="144">
        <v>0.5625</v>
      </c>
      <c r="AV78" s="144">
        <v>0.26041666666666669</v>
      </c>
      <c r="AW78" s="144">
        <v>0.5625</v>
      </c>
      <c r="AX78" s="144">
        <v>0.26041666666666669</v>
      </c>
      <c r="AY78" s="144">
        <v>0.5625</v>
      </c>
      <c r="AZ78" s="144">
        <v>0.26041666666666669</v>
      </c>
      <c r="BA78" s="144">
        <v>0.5625</v>
      </c>
      <c r="BB78" s="143"/>
      <c r="BC78" s="143"/>
      <c r="BD78" s="143"/>
      <c r="BE78" s="143"/>
      <c r="BF78" s="143"/>
      <c r="BG78" s="143"/>
      <c r="BH78" s="143"/>
      <c r="BI78" s="143"/>
      <c r="BJ78" s="138" t="s">
        <v>691</v>
      </c>
      <c r="BK78" s="139">
        <v>1302</v>
      </c>
      <c r="BL78" s="138">
        <v>26</v>
      </c>
    </row>
    <row r="79" spans="1:64" x14ac:dyDescent="0.25">
      <c r="A79" s="143">
        <v>3</v>
      </c>
      <c r="B79" s="144">
        <v>0.29166666666666669</v>
      </c>
      <c r="C79" s="144">
        <v>0.72222222222222221</v>
      </c>
      <c r="D79" s="144">
        <v>0.29166666666666669</v>
      </c>
      <c r="E79" s="144">
        <v>0.72222222222222221</v>
      </c>
      <c r="F79" s="144">
        <v>0.29166666666666669</v>
      </c>
      <c r="G79" s="144">
        <v>0.72222222222222221</v>
      </c>
      <c r="H79" s="144">
        <v>0.29166666666666669</v>
      </c>
      <c r="I79" s="144">
        <v>0.72222222222222221</v>
      </c>
      <c r="J79" s="144">
        <v>0.29166666666666669</v>
      </c>
      <c r="K79" s="144">
        <v>0.72222222222222221</v>
      </c>
      <c r="L79" s="144">
        <v>0.29166666666666669</v>
      </c>
      <c r="M79" s="144">
        <v>0.72222222222222221</v>
      </c>
      <c r="N79" s="144">
        <v>0.29166666666666669</v>
      </c>
      <c r="O79" s="144">
        <v>0.72222222222222221</v>
      </c>
      <c r="P79" s="144">
        <v>0.29166666666666669</v>
      </c>
      <c r="Q79" s="144">
        <v>0.72222222222222221</v>
      </c>
      <c r="R79" s="144">
        <v>0.29166666666666669</v>
      </c>
      <c r="S79" s="144">
        <v>0.72222222222222221</v>
      </c>
      <c r="T79" s="144">
        <v>0.29166666666666669</v>
      </c>
      <c r="U79" s="144">
        <v>0.72222222222222221</v>
      </c>
      <c r="V79" s="144">
        <v>0.29166666666666669</v>
      </c>
      <c r="W79" s="144">
        <v>0.72222222222222221</v>
      </c>
      <c r="X79" s="144">
        <v>0.29166666666666669</v>
      </c>
      <c r="Y79" s="144">
        <v>0.72222222222222221</v>
      </c>
      <c r="Z79" s="144">
        <v>0.29166666666666669</v>
      </c>
      <c r="AA79" s="144">
        <v>0.72222222222222221</v>
      </c>
      <c r="AB79" s="144">
        <v>0.29166666666666669</v>
      </c>
      <c r="AC79" s="144">
        <v>0.72222222222222221</v>
      </c>
      <c r="AD79" s="144">
        <v>0.29166666666666669</v>
      </c>
      <c r="AE79" s="144">
        <v>0.72222222222222221</v>
      </c>
      <c r="AF79" s="144">
        <v>0.29166666666666669</v>
      </c>
      <c r="AG79" s="144">
        <v>0.72222222222222221</v>
      </c>
      <c r="AH79" s="144">
        <v>0.29166666666666669</v>
      </c>
      <c r="AI79" s="144">
        <v>0.72222222222222221</v>
      </c>
      <c r="AJ79" s="144">
        <v>0.29166666666666669</v>
      </c>
      <c r="AK79" s="144">
        <v>0.72222222222222221</v>
      </c>
      <c r="AL79" s="144">
        <v>0.29166666666666669</v>
      </c>
      <c r="AM79" s="144">
        <v>0.72222222222222221</v>
      </c>
      <c r="AN79" s="144">
        <v>0.29166666666666669</v>
      </c>
      <c r="AO79" s="144">
        <v>0.72222222222222221</v>
      </c>
      <c r="AP79" s="144">
        <v>0.29166666666666669</v>
      </c>
      <c r="AQ79" s="144">
        <v>0.72222222222222221</v>
      </c>
      <c r="AR79" s="144">
        <v>0.29166666666666669</v>
      </c>
      <c r="AS79" s="144">
        <v>0.72222222222222221</v>
      </c>
      <c r="AT79" s="144">
        <v>0.29166666666666669</v>
      </c>
      <c r="AU79" s="144">
        <v>0.72222222222222221</v>
      </c>
      <c r="AV79" s="144">
        <v>0.29166666666666669</v>
      </c>
      <c r="AW79" s="144">
        <v>0.72222222222222221</v>
      </c>
      <c r="AX79" s="144">
        <v>0.29166666666666669</v>
      </c>
      <c r="AY79" s="144">
        <v>0.72222222222222221</v>
      </c>
      <c r="AZ79" s="144">
        <v>0.29166666666666669</v>
      </c>
      <c r="BA79" s="144">
        <v>0.72222222222222221</v>
      </c>
      <c r="BB79" s="143"/>
      <c r="BC79" s="143"/>
      <c r="BD79" s="143"/>
      <c r="BE79" s="143"/>
      <c r="BF79" s="143"/>
      <c r="BG79" s="143"/>
      <c r="BH79" s="143"/>
      <c r="BI79" s="143"/>
      <c r="BJ79" s="144" t="s">
        <v>692</v>
      </c>
      <c r="BK79" s="206">
        <v>1736</v>
      </c>
      <c r="BL79" s="143">
        <v>26</v>
      </c>
    </row>
    <row r="80" spans="1:64" x14ac:dyDescent="0.25">
      <c r="A80" s="143">
        <v>4</v>
      </c>
      <c r="B80" s="144">
        <v>0.3125</v>
      </c>
      <c r="C80" s="144">
        <v>0.65277777777777779</v>
      </c>
      <c r="D80" s="144">
        <v>0.3125</v>
      </c>
      <c r="E80" s="144">
        <v>0.65277777777777779</v>
      </c>
      <c r="F80" s="144">
        <v>0.3125</v>
      </c>
      <c r="G80" s="144">
        <v>0.65277777777777779</v>
      </c>
      <c r="H80" s="144">
        <v>0.3125</v>
      </c>
      <c r="I80" s="144">
        <v>0.65277777777777779</v>
      </c>
      <c r="J80" s="144">
        <v>0.3125</v>
      </c>
      <c r="K80" s="144">
        <v>0.65277777777777779</v>
      </c>
      <c r="L80" s="144">
        <v>0.3125</v>
      </c>
      <c r="M80" s="144">
        <v>0.65277777777777779</v>
      </c>
      <c r="N80" s="144">
        <v>0.3125</v>
      </c>
      <c r="O80" s="144">
        <v>0.65277777777777779</v>
      </c>
      <c r="P80" s="144">
        <v>0.3125</v>
      </c>
      <c r="Q80" s="144">
        <v>0.65277777777777779</v>
      </c>
      <c r="R80" s="144">
        <v>0.3125</v>
      </c>
      <c r="S80" s="144">
        <v>0.65277777777777779</v>
      </c>
      <c r="T80" s="144">
        <v>0.3125</v>
      </c>
      <c r="U80" s="144">
        <v>0.65277777777777779</v>
      </c>
      <c r="V80" s="144">
        <v>0.3125</v>
      </c>
      <c r="W80" s="144">
        <v>0.65277777777777779</v>
      </c>
      <c r="X80" s="144">
        <v>0.3125</v>
      </c>
      <c r="Y80" s="144">
        <v>0.65277777777777779</v>
      </c>
      <c r="Z80" s="144">
        <v>0.3125</v>
      </c>
      <c r="AA80" s="144">
        <v>0.65277777777777779</v>
      </c>
      <c r="AB80" s="144">
        <v>0.3125</v>
      </c>
      <c r="AC80" s="144">
        <v>0.65277777777777779</v>
      </c>
      <c r="AD80" s="144">
        <v>0.3125</v>
      </c>
      <c r="AE80" s="144">
        <v>0.65277777777777779</v>
      </c>
      <c r="AF80" s="144">
        <v>0.3125</v>
      </c>
      <c r="AG80" s="144">
        <v>0.65277777777777779</v>
      </c>
      <c r="AH80" s="144">
        <v>0.3125</v>
      </c>
      <c r="AI80" s="144">
        <v>0.65277777777777779</v>
      </c>
      <c r="AJ80" s="144">
        <v>0.3125</v>
      </c>
      <c r="AK80" s="144">
        <v>0.65277777777777779</v>
      </c>
      <c r="AL80" s="144">
        <v>0.3125</v>
      </c>
      <c r="AM80" s="144">
        <v>0.65277777777777779</v>
      </c>
      <c r="AN80" s="144">
        <v>0.3125</v>
      </c>
      <c r="AO80" s="144">
        <v>0.65277777777777779</v>
      </c>
      <c r="AP80" s="144">
        <v>0.3125</v>
      </c>
      <c r="AQ80" s="144">
        <v>0.65277777777777779</v>
      </c>
      <c r="AR80" s="144">
        <v>0.3125</v>
      </c>
      <c r="AS80" s="144">
        <v>0.65277777777777779</v>
      </c>
      <c r="AT80" s="144">
        <v>0.3125</v>
      </c>
      <c r="AU80" s="144">
        <v>0.65277777777777779</v>
      </c>
      <c r="AV80" s="144">
        <v>0.3125</v>
      </c>
      <c r="AW80" s="144">
        <v>0.65277777777777779</v>
      </c>
      <c r="AX80" s="144">
        <v>0.3125</v>
      </c>
      <c r="AY80" s="144">
        <v>0.65277777777777779</v>
      </c>
      <c r="AZ80" s="144">
        <v>0.3125</v>
      </c>
      <c r="BA80" s="144">
        <v>0.65277777777777779</v>
      </c>
      <c r="BB80" s="144"/>
      <c r="BC80" s="144"/>
      <c r="BD80" s="143"/>
      <c r="BE80" s="143"/>
      <c r="BF80" s="143"/>
      <c r="BG80" s="143"/>
      <c r="BH80" s="143"/>
      <c r="BI80" s="143"/>
      <c r="BJ80" s="144" t="s">
        <v>696</v>
      </c>
      <c r="BK80" s="206">
        <v>1866</v>
      </c>
      <c r="BL80" s="143">
        <v>26</v>
      </c>
    </row>
    <row r="81" spans="1:66" x14ac:dyDescent="0.25">
      <c r="A81" s="141"/>
      <c r="B81" s="142">
        <v>0.33333333333333331</v>
      </c>
      <c r="C81" s="142"/>
      <c r="D81" s="142"/>
      <c r="E81" s="142"/>
      <c r="F81" s="142"/>
      <c r="G81" s="142"/>
      <c r="H81" s="142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42"/>
      <c r="AU81" s="142"/>
      <c r="AV81" s="142"/>
      <c r="AW81" s="142"/>
      <c r="AX81" s="142"/>
      <c r="AY81" s="142"/>
      <c r="AZ81" s="142"/>
      <c r="BA81" s="142"/>
      <c r="BB81" s="142"/>
      <c r="BC81" s="142"/>
      <c r="BD81" s="141"/>
      <c r="BE81" s="141"/>
      <c r="BF81" s="141"/>
      <c r="BG81" s="141"/>
      <c r="BH81" s="141"/>
      <c r="BI81" s="141"/>
      <c r="BJ81" s="142"/>
      <c r="BK81" s="207"/>
      <c r="BL81" s="141"/>
    </row>
    <row r="82" spans="1:66" x14ac:dyDescent="0.25">
      <c r="A82" s="141"/>
      <c r="B82" s="142">
        <v>0.35416666666666669</v>
      </c>
      <c r="C82" s="142"/>
      <c r="D82" s="142"/>
      <c r="E82" s="142"/>
      <c r="F82" s="142"/>
      <c r="G82" s="142"/>
      <c r="H82" s="14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  <c r="AG82" s="142"/>
      <c r="AH82" s="142"/>
      <c r="AI82" s="142"/>
      <c r="AJ82" s="142"/>
      <c r="AK82" s="142"/>
      <c r="AL82" s="142"/>
      <c r="AM82" s="142"/>
      <c r="AN82" s="142"/>
      <c r="AO82" s="142"/>
      <c r="AP82" s="142"/>
      <c r="AQ82" s="142"/>
      <c r="AR82" s="142"/>
      <c r="AS82" s="142"/>
      <c r="AT82" s="142"/>
      <c r="AU82" s="142"/>
      <c r="AV82" s="142"/>
      <c r="AW82" s="142"/>
      <c r="AX82" s="142"/>
      <c r="AY82" s="142"/>
      <c r="AZ82" s="142"/>
      <c r="BA82" s="142"/>
      <c r="BB82" s="142"/>
      <c r="BC82" s="142"/>
      <c r="BD82" s="141"/>
      <c r="BE82" s="141"/>
      <c r="BF82" s="141"/>
      <c r="BG82" s="141"/>
      <c r="BH82" s="141"/>
      <c r="BI82" s="141"/>
      <c r="BJ82" s="142"/>
      <c r="BK82" s="207"/>
      <c r="BL82" s="141"/>
    </row>
    <row r="83" spans="1:66" x14ac:dyDescent="0.25">
      <c r="A83" s="141"/>
      <c r="B83" s="142">
        <v>0.375</v>
      </c>
      <c r="C83" s="142"/>
      <c r="D83" s="142"/>
      <c r="E83" s="142"/>
      <c r="F83" s="142"/>
      <c r="G83" s="142"/>
      <c r="H83" s="142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  <c r="AG83" s="142"/>
      <c r="AH83" s="142"/>
      <c r="AI83" s="142"/>
      <c r="AJ83" s="142"/>
      <c r="AK83" s="142"/>
      <c r="AL83" s="142"/>
      <c r="AM83" s="142"/>
      <c r="AN83" s="142"/>
      <c r="AO83" s="142"/>
      <c r="AP83" s="142"/>
      <c r="AQ83" s="142"/>
      <c r="AR83" s="142"/>
      <c r="AS83" s="142"/>
      <c r="AT83" s="142"/>
      <c r="AU83" s="142"/>
      <c r="AV83" s="142"/>
      <c r="AW83" s="142"/>
      <c r="AX83" s="142"/>
      <c r="AY83" s="142"/>
      <c r="AZ83" s="142"/>
      <c r="BA83" s="142"/>
      <c r="BB83" s="142"/>
      <c r="BC83" s="142"/>
      <c r="BD83" s="141"/>
      <c r="BE83" s="141"/>
      <c r="BF83" s="141"/>
      <c r="BG83" s="141"/>
      <c r="BH83" s="141"/>
      <c r="BI83" s="141"/>
      <c r="BJ83" s="142"/>
      <c r="BK83" s="207"/>
      <c r="BL83" s="141"/>
    </row>
    <row r="84" spans="1:66" x14ac:dyDescent="0.25">
      <c r="A84" s="141"/>
      <c r="B84" s="142">
        <v>0.39583333333333331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142"/>
      <c r="AM84" s="142"/>
      <c r="AN84" s="142"/>
      <c r="AO84" s="142"/>
      <c r="AP84" s="142"/>
      <c r="AQ84" s="142"/>
      <c r="AR84" s="142"/>
      <c r="AS84" s="142"/>
      <c r="AT84" s="142"/>
      <c r="AU84" s="142"/>
      <c r="AV84" s="142"/>
      <c r="AW84" s="142"/>
      <c r="AX84" s="142"/>
      <c r="AY84" s="142"/>
      <c r="AZ84" s="142"/>
      <c r="BA84" s="142"/>
      <c r="BB84" s="142"/>
      <c r="BC84" s="142"/>
      <c r="BD84" s="141"/>
      <c r="BE84" s="141"/>
      <c r="BF84" s="141"/>
      <c r="BG84" s="141"/>
      <c r="BH84" s="141"/>
      <c r="BI84" s="141"/>
      <c r="BJ84" s="142"/>
      <c r="BK84" s="207"/>
      <c r="BL84" s="141"/>
    </row>
    <row r="85" spans="1:66" x14ac:dyDescent="0.25">
      <c r="A85" s="143">
        <v>5</v>
      </c>
      <c r="B85" s="144">
        <v>0.45833333333333331</v>
      </c>
      <c r="C85" s="144">
        <v>0.875</v>
      </c>
      <c r="D85" s="144"/>
      <c r="E85" s="144"/>
      <c r="F85" s="144">
        <v>0.45833333333333331</v>
      </c>
      <c r="G85" s="144">
        <v>0.875</v>
      </c>
      <c r="H85" s="144"/>
      <c r="I85" s="144"/>
      <c r="J85" s="144">
        <v>0.45833333333333331</v>
      </c>
      <c r="K85" s="144">
        <v>0.875</v>
      </c>
      <c r="L85" s="144"/>
      <c r="M85" s="144"/>
      <c r="N85" s="144">
        <v>0.45833333333333331</v>
      </c>
      <c r="O85" s="144">
        <v>0.875</v>
      </c>
      <c r="P85" s="144"/>
      <c r="Q85" s="144"/>
      <c r="R85" s="144">
        <v>0.45833333333333331</v>
      </c>
      <c r="S85" s="144">
        <v>0.875</v>
      </c>
      <c r="T85" s="144"/>
      <c r="U85" s="144"/>
      <c r="V85" s="144">
        <v>0.45833333333333331</v>
      </c>
      <c r="W85" s="144">
        <v>0.875</v>
      </c>
      <c r="X85" s="144"/>
      <c r="Y85" s="144"/>
      <c r="Z85" s="144">
        <v>0.45833333333333331</v>
      </c>
      <c r="AA85" s="144">
        <v>0.875</v>
      </c>
      <c r="AB85" s="144"/>
      <c r="AC85" s="144"/>
      <c r="AD85" s="144">
        <v>0.45833333333333331</v>
      </c>
      <c r="AE85" s="144">
        <v>0.875</v>
      </c>
      <c r="AF85" s="144"/>
      <c r="AG85" s="144"/>
      <c r="AH85" s="144">
        <v>0.45833333333333331</v>
      </c>
      <c r="AI85" s="144">
        <v>0.875</v>
      </c>
      <c r="AJ85" s="144"/>
      <c r="AK85" s="144"/>
      <c r="AL85" s="144">
        <v>0.45833333333333331</v>
      </c>
      <c r="AM85" s="144">
        <v>0.875</v>
      </c>
      <c r="AN85" s="144"/>
      <c r="AO85" s="144"/>
      <c r="AP85" s="144">
        <v>0.45833333333333331</v>
      </c>
      <c r="AQ85" s="144">
        <v>0.875</v>
      </c>
      <c r="AR85" s="144"/>
      <c r="AS85" s="144"/>
      <c r="AT85" s="144">
        <v>0.45833333333333331</v>
      </c>
      <c r="AU85" s="144">
        <v>0.875</v>
      </c>
      <c r="AV85" s="144"/>
      <c r="AW85" s="144"/>
      <c r="AX85" s="144"/>
      <c r="AY85" s="144"/>
      <c r="AZ85" s="144"/>
      <c r="BA85" s="144"/>
      <c r="BB85" s="143"/>
      <c r="BC85" s="143"/>
      <c r="BD85" s="143"/>
      <c r="BE85" s="143"/>
      <c r="BF85" s="143"/>
      <c r="BG85" s="143"/>
      <c r="BH85" s="143"/>
      <c r="BI85" s="143"/>
      <c r="BJ85" s="144" t="s">
        <v>692</v>
      </c>
      <c r="BK85" s="206">
        <v>1981</v>
      </c>
      <c r="BL85" s="143">
        <v>11</v>
      </c>
    </row>
    <row r="86" spans="1:66" x14ac:dyDescent="0.25">
      <c r="A86" s="143">
        <v>6</v>
      </c>
      <c r="B86" s="144">
        <v>0.5</v>
      </c>
      <c r="C86" s="144">
        <v>0.22916666666666666</v>
      </c>
      <c r="D86" s="144">
        <v>0.5</v>
      </c>
      <c r="E86" s="144">
        <v>0.22916666666666666</v>
      </c>
      <c r="F86" s="144">
        <v>0.5</v>
      </c>
      <c r="G86" s="144">
        <v>0.22916666666666666</v>
      </c>
      <c r="H86" s="144">
        <v>0.5</v>
      </c>
      <c r="I86" s="144">
        <v>0.22916666666666666</v>
      </c>
      <c r="J86" s="144">
        <v>0.5</v>
      </c>
      <c r="K86" s="144">
        <v>0.22916666666666666</v>
      </c>
      <c r="L86" s="144">
        <v>0.5</v>
      </c>
      <c r="M86" s="144">
        <v>0.22916666666666666</v>
      </c>
      <c r="N86" s="144">
        <v>0.5</v>
      </c>
      <c r="O86" s="144">
        <v>0.22916666666666666</v>
      </c>
      <c r="P86" s="144">
        <v>0.5</v>
      </c>
      <c r="Q86" s="144">
        <v>0.22916666666666666</v>
      </c>
      <c r="R86" s="144">
        <v>0.5</v>
      </c>
      <c r="S86" s="144">
        <v>0.22916666666666666</v>
      </c>
      <c r="T86" s="144">
        <v>0.5</v>
      </c>
      <c r="U86" s="144">
        <v>0.22916666666666666</v>
      </c>
      <c r="V86" s="144">
        <v>0.5</v>
      </c>
      <c r="W86" s="144">
        <v>0.22916666666666666</v>
      </c>
      <c r="X86" s="144">
        <v>0.5</v>
      </c>
      <c r="Y86" s="144">
        <v>0.22916666666666666</v>
      </c>
      <c r="Z86" s="144">
        <v>0.5</v>
      </c>
      <c r="AA86" s="144">
        <v>0.22916666666666666</v>
      </c>
      <c r="AB86" s="144">
        <v>0.5</v>
      </c>
      <c r="AC86" s="144">
        <v>0.22916666666666666</v>
      </c>
      <c r="AD86" s="144">
        <v>0.5</v>
      </c>
      <c r="AE86" s="144">
        <v>0.22916666666666666</v>
      </c>
      <c r="AF86" s="144">
        <v>0.5</v>
      </c>
      <c r="AG86" s="144">
        <v>0.22916666666666666</v>
      </c>
      <c r="AH86" s="144">
        <v>0.5</v>
      </c>
      <c r="AI86" s="144">
        <v>0.22916666666666666</v>
      </c>
      <c r="AJ86" s="144">
        <v>0.5</v>
      </c>
      <c r="AK86" s="144">
        <v>0.22916666666666666</v>
      </c>
      <c r="AL86" s="144">
        <v>0.5</v>
      </c>
      <c r="AM86" s="144">
        <v>0.22916666666666666</v>
      </c>
      <c r="AN86" s="144">
        <v>0.5</v>
      </c>
      <c r="AO86" s="144">
        <v>0.22916666666666666</v>
      </c>
      <c r="AP86" s="144">
        <v>0.5</v>
      </c>
      <c r="AQ86" s="144">
        <v>0.22916666666666666</v>
      </c>
      <c r="AR86" s="144">
        <v>0.5</v>
      </c>
      <c r="AS86" s="144">
        <v>0.22916666666666666</v>
      </c>
      <c r="AT86" s="144">
        <v>0.5</v>
      </c>
      <c r="AU86" s="144">
        <v>0.22916666666666666</v>
      </c>
      <c r="AV86" s="144">
        <v>0.5</v>
      </c>
      <c r="AW86" s="144">
        <v>0.22916666666666666</v>
      </c>
      <c r="AX86" s="144">
        <v>0.5</v>
      </c>
      <c r="AY86" s="144">
        <v>0.22916666666666666</v>
      </c>
      <c r="AZ86" s="144">
        <v>0.5</v>
      </c>
      <c r="BA86" s="144">
        <v>0.22916666666666666</v>
      </c>
      <c r="BB86" s="143"/>
      <c r="BC86" s="143"/>
      <c r="BD86" s="143"/>
      <c r="BE86" s="143"/>
      <c r="BF86" s="143"/>
      <c r="BG86" s="143"/>
      <c r="BH86" s="143"/>
      <c r="BI86" s="143"/>
      <c r="BJ86" s="144" t="s">
        <v>696</v>
      </c>
      <c r="BK86" s="211"/>
      <c r="BL86" s="138">
        <v>26</v>
      </c>
    </row>
    <row r="87" spans="1:66" s="145" customFormat="1" x14ac:dyDescent="0.25">
      <c r="A87" s="143">
        <v>7</v>
      </c>
      <c r="B87" s="144">
        <v>0.55208333333333337</v>
      </c>
      <c r="C87" s="144">
        <v>0.29166666666666669</v>
      </c>
      <c r="D87" s="144">
        <v>0.55208333333333337</v>
      </c>
      <c r="E87" s="144">
        <v>0.29166666666666669</v>
      </c>
      <c r="F87" s="144">
        <v>0.55208333333333337</v>
      </c>
      <c r="G87" s="144">
        <v>0.29166666666666669</v>
      </c>
      <c r="H87" s="144">
        <v>0.54166666666666663</v>
      </c>
      <c r="I87" s="144">
        <v>0.29166666666666669</v>
      </c>
      <c r="J87" s="144">
        <v>0.54166666666666663</v>
      </c>
      <c r="K87" s="144">
        <v>0.29166666666666669</v>
      </c>
      <c r="L87" s="144">
        <v>0.55208333333333337</v>
      </c>
      <c r="M87" s="144">
        <v>0.29166666666666669</v>
      </c>
      <c r="N87" s="144">
        <v>0.55208333333333337</v>
      </c>
      <c r="O87" s="144">
        <v>0.29166666666666669</v>
      </c>
      <c r="P87" s="144">
        <v>0.55208333333333337</v>
      </c>
      <c r="Q87" s="144">
        <v>0.29166666666666669</v>
      </c>
      <c r="R87" s="144">
        <v>0.54166666666666663</v>
      </c>
      <c r="S87" s="144">
        <v>0.29166666666666669</v>
      </c>
      <c r="T87" s="144">
        <v>0.54166666666666663</v>
      </c>
      <c r="U87" s="144">
        <v>0.29166666666666669</v>
      </c>
      <c r="V87" s="144">
        <v>0.55208333333333337</v>
      </c>
      <c r="W87" s="144">
        <v>0.29166666666666669</v>
      </c>
      <c r="X87" s="144">
        <v>0.55208333333333337</v>
      </c>
      <c r="Y87" s="144">
        <v>0.29166666666666669</v>
      </c>
      <c r="Z87" s="144">
        <v>0.55208333333333337</v>
      </c>
      <c r="AA87" s="144">
        <v>0.29166666666666669</v>
      </c>
      <c r="AB87" s="144">
        <v>0.54166666666666663</v>
      </c>
      <c r="AC87" s="144">
        <v>0.29166666666666669</v>
      </c>
      <c r="AD87" s="144">
        <v>0.54166666666666663</v>
      </c>
      <c r="AE87" s="144">
        <v>0.29166666666666669</v>
      </c>
      <c r="AF87" s="144">
        <v>0.55208333333333337</v>
      </c>
      <c r="AG87" s="144">
        <v>0.29166666666666669</v>
      </c>
      <c r="AH87" s="144">
        <v>0.55208333333333337</v>
      </c>
      <c r="AI87" s="144">
        <v>0.29166666666666669</v>
      </c>
      <c r="AJ87" s="144">
        <v>0.55208333333333337</v>
      </c>
      <c r="AK87" s="144">
        <v>0.29166666666666669</v>
      </c>
      <c r="AL87" s="144">
        <v>0.54166666666666663</v>
      </c>
      <c r="AM87" s="144">
        <v>0.29166666666666669</v>
      </c>
      <c r="AN87" s="144">
        <v>0.54166666666666663</v>
      </c>
      <c r="AO87" s="144">
        <v>0.29166666666666669</v>
      </c>
      <c r="AP87" s="144">
        <v>0.55208333333333337</v>
      </c>
      <c r="AQ87" s="144">
        <v>0.29166666666666669</v>
      </c>
      <c r="AR87" s="144">
        <v>0.55208333333333337</v>
      </c>
      <c r="AS87" s="144">
        <v>0.29166666666666669</v>
      </c>
      <c r="AT87" s="144">
        <v>0.55208333333333337</v>
      </c>
      <c r="AU87" s="144">
        <v>0.29166666666666669</v>
      </c>
      <c r="AV87" s="144">
        <v>0.55208333333333337</v>
      </c>
      <c r="AW87" s="144">
        <v>0.29166666666666669</v>
      </c>
      <c r="AX87" s="144">
        <v>0.55208333333333337</v>
      </c>
      <c r="AY87" s="144">
        <v>0.29166666666666669</v>
      </c>
      <c r="AZ87" s="144">
        <v>0.55208333333333337</v>
      </c>
      <c r="BA87" s="144">
        <v>0.29166666666666669</v>
      </c>
      <c r="BB87" s="143"/>
      <c r="BC87" s="143"/>
      <c r="BD87" s="143"/>
      <c r="BE87" s="143"/>
      <c r="BF87" s="143"/>
      <c r="BG87" s="143"/>
      <c r="BH87" s="143"/>
      <c r="BI87" s="143"/>
      <c r="BJ87" s="144" t="s">
        <v>696</v>
      </c>
      <c r="BK87" s="211"/>
      <c r="BL87" s="138">
        <v>26</v>
      </c>
    </row>
    <row r="88" spans="1:66" s="230" customFormat="1" x14ac:dyDescent="0.25">
      <c r="A88" s="225">
        <v>8</v>
      </c>
      <c r="B88" s="226">
        <v>0.5625</v>
      </c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6"/>
      <c r="X88" s="226"/>
      <c r="Y88" s="226"/>
      <c r="Z88" s="226"/>
      <c r="AA88" s="226"/>
      <c r="AB88" s="226"/>
      <c r="AC88" s="226"/>
      <c r="AD88" s="226"/>
      <c r="AE88" s="226"/>
      <c r="AF88" s="226"/>
      <c r="AG88" s="226"/>
      <c r="AH88" s="226"/>
      <c r="AI88" s="226"/>
      <c r="AJ88" s="226"/>
      <c r="AK88" s="226"/>
      <c r="AL88" s="226"/>
      <c r="AM88" s="226"/>
      <c r="AN88" s="226"/>
      <c r="AO88" s="226"/>
      <c r="AP88" s="226"/>
      <c r="AQ88" s="226"/>
      <c r="AR88" s="226"/>
      <c r="AS88" s="226"/>
      <c r="AT88" s="226"/>
      <c r="AU88" s="226"/>
      <c r="AV88" s="226"/>
      <c r="AW88" s="226"/>
      <c r="AX88" s="226"/>
      <c r="AY88" s="226"/>
      <c r="AZ88" s="226"/>
      <c r="BA88" s="226"/>
      <c r="BB88" s="226"/>
      <c r="BC88" s="226"/>
      <c r="BD88" s="226"/>
      <c r="BE88" s="226"/>
      <c r="BF88" s="226"/>
      <c r="BG88" s="226"/>
      <c r="BH88" s="226"/>
      <c r="BI88" s="226"/>
      <c r="BJ88" s="227"/>
      <c r="BK88" s="228"/>
      <c r="BL88" s="229"/>
    </row>
    <row r="89" spans="1:66" s="230" customFormat="1" x14ac:dyDescent="0.25">
      <c r="A89" s="266">
        <v>9</v>
      </c>
      <c r="B89" s="251">
        <v>0.60416666666666663</v>
      </c>
      <c r="C89" s="251">
        <v>0.84722222222222221</v>
      </c>
      <c r="D89" s="251">
        <v>0.60416666666666663</v>
      </c>
      <c r="E89" s="251">
        <v>0.84722222222222221</v>
      </c>
      <c r="F89" s="251">
        <v>0.60416666666666663</v>
      </c>
      <c r="G89" s="251">
        <v>0.84722222222222221</v>
      </c>
      <c r="H89" s="251">
        <v>0.60416666666666663</v>
      </c>
      <c r="I89" s="251">
        <v>0.84722222222222221</v>
      </c>
      <c r="J89" s="251">
        <v>0.60416666666666663</v>
      </c>
      <c r="K89" s="251">
        <v>0.84722222222222221</v>
      </c>
      <c r="L89" s="251">
        <v>0.60416666666666663</v>
      </c>
      <c r="M89" s="251">
        <v>0.84722222222222221</v>
      </c>
      <c r="N89" s="251">
        <v>0.60416666666666663</v>
      </c>
      <c r="O89" s="251">
        <v>0.84722222222222221</v>
      </c>
      <c r="P89" s="251">
        <v>0.60416666666666663</v>
      </c>
      <c r="Q89" s="251">
        <v>0.84722222222222221</v>
      </c>
      <c r="R89" s="251">
        <v>0.60416666666666663</v>
      </c>
      <c r="S89" s="251">
        <v>0.84722222222222221</v>
      </c>
      <c r="T89" s="251">
        <v>0.60416666666666663</v>
      </c>
      <c r="U89" s="251">
        <v>0.84722222222222221</v>
      </c>
      <c r="V89" s="251">
        <v>0.60416666666666663</v>
      </c>
      <c r="W89" s="251">
        <v>0.84722222222222221</v>
      </c>
      <c r="X89" s="251">
        <v>0.60416666666666663</v>
      </c>
      <c r="Y89" s="251">
        <v>0.84722222222222221</v>
      </c>
      <c r="Z89" s="251">
        <v>0.60416666666666663</v>
      </c>
      <c r="AA89" s="251">
        <v>0.84722222222222221</v>
      </c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51"/>
      <c r="AT89" s="251"/>
      <c r="AU89" s="251"/>
      <c r="AV89" s="251"/>
      <c r="AW89" s="251"/>
      <c r="AX89" s="251"/>
      <c r="AY89" s="251"/>
      <c r="AZ89" s="251"/>
      <c r="BA89" s="251"/>
      <c r="BB89" s="266"/>
      <c r="BC89" s="266"/>
      <c r="BD89" s="266"/>
      <c r="BE89" s="266"/>
      <c r="BF89" s="266"/>
      <c r="BG89" s="266"/>
      <c r="BH89" s="266"/>
      <c r="BI89" s="266"/>
      <c r="BJ89" s="229" t="s">
        <v>691</v>
      </c>
      <c r="BK89" s="238">
        <v>776</v>
      </c>
      <c r="BL89" s="229">
        <v>13</v>
      </c>
      <c r="BN89" s="291" t="s">
        <v>797</v>
      </c>
    </row>
    <row r="90" spans="1:66" x14ac:dyDescent="0.25">
      <c r="A90" s="156"/>
      <c r="B90" s="157">
        <v>0.625</v>
      </c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57"/>
      <c r="AH90" s="157"/>
      <c r="AI90" s="157"/>
      <c r="AJ90" s="157"/>
      <c r="AK90" s="157"/>
      <c r="AL90" s="157"/>
      <c r="AM90" s="157"/>
      <c r="AN90" s="157"/>
      <c r="AO90" s="157"/>
      <c r="AP90" s="157"/>
      <c r="AQ90" s="157"/>
      <c r="AR90" s="157"/>
      <c r="AS90" s="157"/>
      <c r="AT90" s="157"/>
      <c r="AU90" s="157"/>
      <c r="AV90" s="157"/>
      <c r="AW90" s="157"/>
      <c r="AX90" s="157"/>
      <c r="AY90" s="157"/>
      <c r="AZ90" s="157"/>
      <c r="BA90" s="157"/>
      <c r="BB90" s="156"/>
      <c r="BC90" s="156"/>
      <c r="BD90" s="156"/>
      <c r="BE90" s="156"/>
      <c r="BF90" s="156"/>
      <c r="BG90" s="156"/>
      <c r="BH90" s="156"/>
      <c r="BI90" s="156"/>
      <c r="BJ90" s="215"/>
      <c r="BK90" s="140"/>
      <c r="BL90" s="215"/>
    </row>
    <row r="91" spans="1:66" x14ac:dyDescent="0.25">
      <c r="A91" s="156"/>
      <c r="B91" s="157">
        <v>0.64583333333333337</v>
      </c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57"/>
      <c r="AH91" s="157"/>
      <c r="AI91" s="157"/>
      <c r="AJ91" s="157"/>
      <c r="AK91" s="157"/>
      <c r="AL91" s="157"/>
      <c r="AM91" s="157"/>
      <c r="AN91" s="157"/>
      <c r="AO91" s="157"/>
      <c r="AP91" s="157"/>
      <c r="AQ91" s="157"/>
      <c r="AR91" s="157"/>
      <c r="AS91" s="157"/>
      <c r="AT91" s="157"/>
      <c r="AU91" s="157"/>
      <c r="AV91" s="157"/>
      <c r="AW91" s="157"/>
      <c r="AX91" s="157"/>
      <c r="AY91" s="157"/>
      <c r="AZ91" s="157"/>
      <c r="BA91" s="157"/>
      <c r="BB91" s="156"/>
      <c r="BC91" s="156"/>
      <c r="BD91" s="156"/>
      <c r="BE91" s="156"/>
      <c r="BF91" s="156"/>
      <c r="BG91" s="156"/>
      <c r="BH91" s="156"/>
      <c r="BI91" s="156"/>
      <c r="BJ91" s="215"/>
      <c r="BK91" s="140"/>
      <c r="BL91" s="215"/>
    </row>
    <row r="92" spans="1:66" x14ac:dyDescent="0.25">
      <c r="A92" s="156"/>
      <c r="B92" s="157">
        <v>0.66666666666666663</v>
      </c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6"/>
      <c r="BC92" s="156"/>
      <c r="BD92" s="156"/>
      <c r="BE92" s="156"/>
      <c r="BF92" s="156"/>
      <c r="BG92" s="156"/>
      <c r="BH92" s="156"/>
      <c r="BI92" s="156"/>
      <c r="BJ92" s="215"/>
      <c r="BK92" s="140"/>
      <c r="BL92" s="215"/>
    </row>
    <row r="93" spans="1:66" x14ac:dyDescent="0.25">
      <c r="A93" s="165">
        <v>10</v>
      </c>
      <c r="B93" s="166">
        <v>0.83680555555555547</v>
      </c>
      <c r="C93" s="166">
        <v>0.50347222222222221</v>
      </c>
      <c r="D93" s="166">
        <v>0.83680555555555547</v>
      </c>
      <c r="E93" s="166">
        <v>0.50347222222222221</v>
      </c>
      <c r="F93" s="166">
        <v>0.83680555555555547</v>
      </c>
      <c r="G93" s="166">
        <v>0.50347222222222221</v>
      </c>
      <c r="H93" s="166">
        <v>0.83680555555555547</v>
      </c>
      <c r="I93" s="166">
        <v>0.50347222222222221</v>
      </c>
      <c r="J93" s="166">
        <v>0.83680555555555547</v>
      </c>
      <c r="K93" s="166">
        <v>0.50347222222222221</v>
      </c>
      <c r="L93" s="166">
        <v>0.83680555555555547</v>
      </c>
      <c r="M93" s="166">
        <v>0.50347222222222221</v>
      </c>
      <c r="N93" s="166">
        <v>0.83680555555555547</v>
      </c>
      <c r="O93" s="166">
        <v>0.50347222222222221</v>
      </c>
      <c r="P93" s="166">
        <v>0.83680555555555547</v>
      </c>
      <c r="Q93" s="166">
        <v>0.50347222222222221</v>
      </c>
      <c r="R93" s="166">
        <v>0.83680555555555547</v>
      </c>
      <c r="S93" s="166">
        <v>0.50347222222222221</v>
      </c>
      <c r="T93" s="166">
        <v>0.83680555555555547</v>
      </c>
      <c r="U93" s="166">
        <v>0.50347222222222221</v>
      </c>
      <c r="V93" s="166">
        <v>0.83680555555555547</v>
      </c>
      <c r="W93" s="166">
        <v>0.50347222222222221</v>
      </c>
      <c r="X93" s="166">
        <v>0.83680555555555547</v>
      </c>
      <c r="Y93" s="166">
        <v>0.50347222222222221</v>
      </c>
      <c r="Z93" s="166">
        <v>0.83680555555555547</v>
      </c>
      <c r="AA93" s="166">
        <v>0.50347222222222221</v>
      </c>
      <c r="AB93" s="166">
        <v>0.83680555555555547</v>
      </c>
      <c r="AC93" s="166">
        <v>0.50347222222222221</v>
      </c>
      <c r="AD93" s="166">
        <v>0.83680555555555547</v>
      </c>
      <c r="AE93" s="166">
        <v>0.50347222222222221</v>
      </c>
      <c r="AF93" s="166">
        <v>0.83680555555555547</v>
      </c>
      <c r="AG93" s="166">
        <v>0.50347222222222221</v>
      </c>
      <c r="AH93" s="166">
        <v>0.83680555555555547</v>
      </c>
      <c r="AI93" s="166">
        <v>0.50347222222222221</v>
      </c>
      <c r="AJ93" s="166">
        <v>0.83680555555555547</v>
      </c>
      <c r="AK93" s="166">
        <v>0.50347222222222221</v>
      </c>
      <c r="AL93" s="166">
        <v>0.83680555555555547</v>
      </c>
      <c r="AM93" s="166">
        <v>0.50347222222222221</v>
      </c>
      <c r="AN93" s="166">
        <v>0.83680555555555547</v>
      </c>
      <c r="AO93" s="166">
        <v>0.50347222222222221</v>
      </c>
      <c r="AP93" s="166">
        <v>0.83680555555555547</v>
      </c>
      <c r="AQ93" s="166">
        <v>0.50347222222222221</v>
      </c>
      <c r="AR93" s="166">
        <v>0.83680555555555547</v>
      </c>
      <c r="AS93" s="166">
        <v>0.50347222222222221</v>
      </c>
      <c r="AT93" s="166">
        <v>0.83680555555555547</v>
      </c>
      <c r="AU93" s="166">
        <v>0.50347222222222221</v>
      </c>
      <c r="AV93" s="166">
        <v>0.83680555555555547</v>
      </c>
      <c r="AW93" s="166">
        <v>0.50347222222222221</v>
      </c>
      <c r="AX93" s="166">
        <v>0.83680555555555547</v>
      </c>
      <c r="AY93" s="166">
        <v>0.50347222222222221</v>
      </c>
      <c r="AZ93" s="166">
        <v>0.83680555555555547</v>
      </c>
      <c r="BA93" s="166">
        <v>0.50347222222222221</v>
      </c>
      <c r="BB93" s="165"/>
      <c r="BC93" s="165"/>
      <c r="BD93" s="165"/>
      <c r="BE93" s="165"/>
      <c r="BF93" s="165"/>
      <c r="BG93" s="165"/>
      <c r="BH93" s="165"/>
      <c r="BI93" s="165"/>
      <c r="BJ93" s="144" t="s">
        <v>693</v>
      </c>
      <c r="BK93" s="206">
        <v>2398</v>
      </c>
      <c r="BL93" s="143">
        <v>26</v>
      </c>
    </row>
    <row r="94" spans="1:66" x14ac:dyDescent="0.25">
      <c r="A94" s="165">
        <v>11</v>
      </c>
      <c r="B94" s="166">
        <v>0.85416666666666663</v>
      </c>
      <c r="C94" s="166">
        <v>0.48958333333333331</v>
      </c>
      <c r="D94" s="166">
        <v>0.85416666666666663</v>
      </c>
      <c r="E94" s="166">
        <v>0.48958333333333331</v>
      </c>
      <c r="F94" s="166">
        <v>0.85416666666666663</v>
      </c>
      <c r="G94" s="166">
        <v>0.48958333333333331</v>
      </c>
      <c r="H94" s="166">
        <v>0.85416666666666663</v>
      </c>
      <c r="I94" s="166">
        <v>0.48958333333333331</v>
      </c>
      <c r="J94" s="166">
        <v>0.85416666666666663</v>
      </c>
      <c r="K94" s="166">
        <v>0.48958333333333331</v>
      </c>
      <c r="L94" s="166">
        <v>0.85416666666666663</v>
      </c>
      <c r="M94" s="166">
        <v>0.48958333333333331</v>
      </c>
      <c r="N94" s="166">
        <v>0.85416666666666663</v>
      </c>
      <c r="O94" s="166">
        <v>0.48958333333333331</v>
      </c>
      <c r="P94" s="166">
        <v>0.85416666666666663</v>
      </c>
      <c r="Q94" s="166">
        <v>0.48958333333333331</v>
      </c>
      <c r="R94" s="166">
        <v>0.85416666666666663</v>
      </c>
      <c r="S94" s="166">
        <v>0.48958333333333331</v>
      </c>
      <c r="T94" s="166">
        <v>0.85416666666666663</v>
      </c>
      <c r="U94" s="166">
        <v>0.48958333333333331</v>
      </c>
      <c r="V94" s="166">
        <v>0.85416666666666663</v>
      </c>
      <c r="W94" s="166">
        <v>0.48958333333333331</v>
      </c>
      <c r="X94" s="166">
        <v>0.85416666666666663</v>
      </c>
      <c r="Y94" s="166">
        <v>0.48958333333333331</v>
      </c>
      <c r="Z94" s="166">
        <v>0.85416666666666663</v>
      </c>
      <c r="AA94" s="166">
        <v>0.48958333333333331</v>
      </c>
      <c r="AB94" s="166">
        <v>0.85416666666666663</v>
      </c>
      <c r="AC94" s="166">
        <v>0.48958333333333331</v>
      </c>
      <c r="AD94" s="166">
        <v>0.85416666666666663</v>
      </c>
      <c r="AE94" s="166">
        <v>0.48958333333333331</v>
      </c>
      <c r="AF94" s="166">
        <v>0.85416666666666663</v>
      </c>
      <c r="AG94" s="166">
        <v>0.48958333333333331</v>
      </c>
      <c r="AH94" s="166">
        <v>0.85416666666666663</v>
      </c>
      <c r="AI94" s="166">
        <v>0.48958333333333331</v>
      </c>
      <c r="AJ94" s="166">
        <v>0.85416666666666663</v>
      </c>
      <c r="AK94" s="166">
        <v>0.48958333333333331</v>
      </c>
      <c r="AL94" s="166">
        <v>0.85416666666666663</v>
      </c>
      <c r="AM94" s="166">
        <v>0.48958333333333331</v>
      </c>
      <c r="AN94" s="166">
        <v>0.85416666666666663</v>
      </c>
      <c r="AO94" s="166">
        <v>0.48958333333333331</v>
      </c>
      <c r="AP94" s="166">
        <v>0.85416666666666663</v>
      </c>
      <c r="AQ94" s="166">
        <v>0.48958333333333331</v>
      </c>
      <c r="AR94" s="166">
        <v>0.85416666666666663</v>
      </c>
      <c r="AS94" s="166">
        <v>0.48958333333333331</v>
      </c>
      <c r="AT94" s="166">
        <v>0.85416666666666663</v>
      </c>
      <c r="AU94" s="166">
        <v>0.48958333333333331</v>
      </c>
      <c r="AV94" s="166">
        <v>0.85416666666666663</v>
      </c>
      <c r="AW94" s="166">
        <v>0.48958333333333331</v>
      </c>
      <c r="AX94" s="166">
        <v>0.85416666666666663</v>
      </c>
      <c r="AY94" s="166">
        <v>0.48958333333333331</v>
      </c>
      <c r="AZ94" s="166">
        <v>0.85416666666666663</v>
      </c>
      <c r="BA94" s="166">
        <v>0.48958333333333331</v>
      </c>
      <c r="BB94" s="165"/>
      <c r="BC94" s="165"/>
      <c r="BD94" s="165"/>
      <c r="BE94" s="165"/>
      <c r="BF94" s="165"/>
      <c r="BG94" s="165"/>
      <c r="BH94" s="165"/>
      <c r="BI94" s="165"/>
      <c r="BJ94" s="144" t="s">
        <v>692</v>
      </c>
      <c r="BK94" s="206">
        <v>904</v>
      </c>
      <c r="BL94" s="143">
        <v>26</v>
      </c>
    </row>
    <row r="95" spans="1:66" x14ac:dyDescent="0.25">
      <c r="A95" s="167">
        <v>12</v>
      </c>
      <c r="B95" s="168">
        <v>0.875</v>
      </c>
      <c r="C95" s="168">
        <v>0.33680555555555558</v>
      </c>
      <c r="D95" s="168">
        <v>0.875</v>
      </c>
      <c r="E95" s="168">
        <v>0.33680555555555558</v>
      </c>
      <c r="F95" s="168">
        <v>0.875</v>
      </c>
      <c r="G95" s="168">
        <v>0.33680555555555558</v>
      </c>
      <c r="H95" s="168">
        <v>0.875</v>
      </c>
      <c r="I95" s="168">
        <v>0.33680555555555558</v>
      </c>
      <c r="J95" s="168">
        <v>0.875</v>
      </c>
      <c r="K95" s="168">
        <v>0.33680555555555558</v>
      </c>
      <c r="L95" s="168">
        <v>0.875</v>
      </c>
      <c r="M95" s="168">
        <v>0.33680555555555558</v>
      </c>
      <c r="N95" s="168">
        <v>0.875</v>
      </c>
      <c r="O95" s="168">
        <v>0.33680555555555558</v>
      </c>
      <c r="P95" s="168">
        <v>0.875</v>
      </c>
      <c r="Q95" s="168">
        <v>0.33680555555555558</v>
      </c>
      <c r="R95" s="168">
        <v>0.875</v>
      </c>
      <c r="S95" s="168">
        <v>0.33680555555555558</v>
      </c>
      <c r="T95" s="168">
        <v>0.875</v>
      </c>
      <c r="U95" s="168">
        <v>0.33680555555555558</v>
      </c>
      <c r="V95" s="168">
        <v>0.875</v>
      </c>
      <c r="W95" s="168">
        <v>0.33680555555555558</v>
      </c>
      <c r="X95" s="168">
        <v>0.875</v>
      </c>
      <c r="Y95" s="168">
        <v>0.33680555555555558</v>
      </c>
      <c r="Z95" s="168">
        <v>0.875</v>
      </c>
      <c r="AA95" s="168">
        <v>0.33680555555555558</v>
      </c>
      <c r="AB95" s="168">
        <v>0.875</v>
      </c>
      <c r="AC95" s="168">
        <v>0.33680555555555558</v>
      </c>
      <c r="AD95" s="168">
        <v>0.875</v>
      </c>
      <c r="AE95" s="168">
        <v>0.33680555555555558</v>
      </c>
      <c r="AF95" s="168">
        <v>0.875</v>
      </c>
      <c r="AG95" s="168">
        <v>0.33680555555555558</v>
      </c>
      <c r="AH95" s="168">
        <v>0.875</v>
      </c>
      <c r="AI95" s="168">
        <v>0.33680555555555558</v>
      </c>
      <c r="AJ95" s="168">
        <v>0.875</v>
      </c>
      <c r="AK95" s="168">
        <v>0.33680555555555558</v>
      </c>
      <c r="AL95" s="168">
        <v>0.875</v>
      </c>
      <c r="AM95" s="168">
        <v>0.33680555555555558</v>
      </c>
      <c r="AN95" s="168">
        <v>0.875</v>
      </c>
      <c r="AO95" s="168">
        <v>0.33680555555555558</v>
      </c>
      <c r="AP95" s="168">
        <v>0.875</v>
      </c>
      <c r="AQ95" s="168">
        <v>0.33680555555555558</v>
      </c>
      <c r="AR95" s="168"/>
      <c r="AS95" s="168"/>
      <c r="AT95" s="168"/>
      <c r="AU95" s="168"/>
      <c r="AV95" s="168"/>
      <c r="AW95" s="168"/>
      <c r="AX95" s="168"/>
      <c r="AY95" s="168"/>
      <c r="AZ95" s="168"/>
      <c r="BA95" s="168"/>
      <c r="BB95" s="167"/>
      <c r="BC95" s="167"/>
      <c r="BD95" s="167"/>
      <c r="BE95" s="167"/>
      <c r="BF95" s="167"/>
      <c r="BG95" s="167"/>
      <c r="BH95" s="167"/>
      <c r="BI95" s="167"/>
      <c r="BJ95" s="144" t="s">
        <v>696</v>
      </c>
      <c r="BK95" s="211">
        <v>2018</v>
      </c>
      <c r="BL95" s="138">
        <v>21</v>
      </c>
    </row>
    <row r="96" spans="1:66" s="230" customFormat="1" x14ac:dyDescent="0.25">
      <c r="A96" s="231">
        <v>13</v>
      </c>
      <c r="B96" s="232">
        <v>0.89583333333333337</v>
      </c>
      <c r="C96" s="232"/>
      <c r="D96" s="232"/>
      <c r="E96" s="232"/>
      <c r="F96" s="232"/>
      <c r="G96" s="232"/>
      <c r="H96" s="232"/>
      <c r="I96" s="232"/>
      <c r="J96" s="232"/>
      <c r="K96" s="232"/>
      <c r="L96" s="232"/>
      <c r="M96" s="232"/>
      <c r="N96" s="232"/>
      <c r="O96" s="232"/>
      <c r="P96" s="232"/>
      <c r="Q96" s="232"/>
      <c r="R96" s="232"/>
      <c r="S96" s="232"/>
      <c r="T96" s="232"/>
      <c r="U96" s="232"/>
      <c r="V96" s="232"/>
      <c r="W96" s="232"/>
      <c r="X96" s="232"/>
      <c r="Y96" s="232"/>
      <c r="Z96" s="232"/>
      <c r="AA96" s="232"/>
      <c r="AB96" s="232"/>
      <c r="AC96" s="232"/>
      <c r="AD96" s="232"/>
      <c r="AE96" s="232"/>
      <c r="AF96" s="232"/>
      <c r="AG96" s="232"/>
      <c r="AH96" s="232"/>
      <c r="AI96" s="232"/>
      <c r="AJ96" s="232"/>
      <c r="AK96" s="232"/>
      <c r="AL96" s="232"/>
      <c r="AM96" s="232"/>
      <c r="AN96" s="232"/>
      <c r="AO96" s="232"/>
      <c r="AP96" s="232"/>
      <c r="AQ96" s="232"/>
      <c r="AR96" s="232"/>
      <c r="AS96" s="232"/>
      <c r="AT96" s="232"/>
      <c r="AU96" s="232"/>
      <c r="AV96" s="232"/>
      <c r="AW96" s="232"/>
      <c r="AX96" s="232"/>
      <c r="AY96" s="232"/>
      <c r="AZ96" s="232"/>
      <c r="BA96" s="232"/>
      <c r="BB96" s="232"/>
      <c r="BC96" s="232"/>
      <c r="BD96" s="232"/>
      <c r="BE96" s="232"/>
      <c r="BF96" s="232"/>
      <c r="BG96" s="232"/>
      <c r="BH96" s="232"/>
      <c r="BI96" s="232"/>
      <c r="BJ96" s="227"/>
      <c r="BK96" s="228"/>
      <c r="BL96" s="229"/>
    </row>
    <row r="97" spans="1:65" x14ac:dyDescent="0.25">
      <c r="A97" s="158"/>
      <c r="B97" s="216">
        <v>0.91666666666666663</v>
      </c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7"/>
      <c r="BL97" s="158"/>
    </row>
    <row r="98" spans="1:65" x14ac:dyDescent="0.25">
      <c r="BJ98" s="142" t="s">
        <v>695</v>
      </c>
      <c r="BK98" s="207"/>
      <c r="BL98" s="141">
        <f>SUM(BL77:BL96)</f>
        <v>247</v>
      </c>
    </row>
    <row r="99" spans="1:65" ht="16.5" x14ac:dyDescent="0.25">
      <c r="A99" s="149" t="str">
        <f>"- Tên tuyến: "&amp;VLOOKUP(D101,Quyhoach!$B$8:$J$257,2,0)&amp;"-"&amp;VLOOKUP(D101,Quyhoach!$B$8:$J$257,3,0)</f>
        <v>- Tên tuyến: Quảng Bình-Đà Nẵng</v>
      </c>
    </row>
    <row r="100" spans="1:65" ht="16.5" x14ac:dyDescent="0.25">
      <c r="A100" s="150" t="str">
        <f>"- Bến xe đi: "&amp;VLOOKUP(D101,Quyhoach!$B$8:$J$257,4,0)&amp;";                 Bến xe đến: "&amp;VLOOKUP(D101,Quyhoach!$B$8:$J$257,5,0)</f>
        <v>- Bến xe đi: Đồng Lê;                 Bến xe đến: Trung tâm Đà Nẵng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</row>
    <row r="101" spans="1:65" ht="16.5" x14ac:dyDescent="0.25">
      <c r="A101" s="149" t="s">
        <v>677</v>
      </c>
      <c r="D101" s="114" t="s">
        <v>99</v>
      </c>
    </row>
    <row r="102" spans="1:65" ht="16.5" x14ac:dyDescent="0.25">
      <c r="A102" s="149" t="str">
        <f>"- Hành trình tuyến: "&amp;VLOOKUP(D101,Quyhoach!$B$8:$J$257,6,0)</f>
        <v>- Hành trình tuyến: BX Đồng Lê - QL1A - Hầm Đèo Hải Vân - Tạ Quang Bửu - Nguyễn Văn Cừ - Tôn Đức Thắng - BX Trung tâm Đà Nẵng &lt;A&gt;</v>
      </c>
    </row>
    <row r="103" spans="1:65" ht="16.5" x14ac:dyDescent="0.25">
      <c r="A103" s="149" t="str">
        <f>"- Cự ly tuyến: "&amp;VLOOKUP(D101,Quyhoach!$B$8:$J$257,7,0)&amp;"km"</f>
        <v>- Cự ly tuyến: 360km</v>
      </c>
    </row>
    <row r="104" spans="1:65" ht="16.5" x14ac:dyDescent="0.25">
      <c r="A104" s="149" t="str">
        <f>"- Tổng số chuyến xe/ngày/tháng: "&amp;VLOOKUP(D101,Quyhoach!$B$8:$J$257,8,0)</f>
        <v>- Tổng số chuyến xe/ngày/tháng: 90</v>
      </c>
      <c r="F104" s="114">
        <v>240</v>
      </c>
    </row>
    <row r="105" spans="1:65" ht="18.75" x14ac:dyDescent="0.25">
      <c r="A105" s="152"/>
    </row>
    <row r="106" spans="1:65" x14ac:dyDescent="0.25">
      <c r="A106" s="316" t="s">
        <v>637</v>
      </c>
      <c r="B106" s="153" t="s">
        <v>638</v>
      </c>
      <c r="C106" s="153"/>
      <c r="D106" s="153"/>
      <c r="E106" s="153"/>
      <c r="F106" s="153"/>
      <c r="G106" s="153"/>
      <c r="H106" s="153"/>
      <c r="I106" s="153"/>
      <c r="J106" s="153"/>
      <c r="K106" s="153"/>
      <c r="L106" s="153"/>
      <c r="M106" s="153"/>
      <c r="N106" s="153"/>
      <c r="O106" s="153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54"/>
      <c r="AE106" s="154"/>
      <c r="AF106" s="154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</row>
    <row r="107" spans="1:65" ht="15.75" customHeight="1" x14ac:dyDescent="0.25">
      <c r="A107" s="317"/>
      <c r="B107" s="315" t="s">
        <v>639</v>
      </c>
      <c r="C107" s="315"/>
      <c r="D107" s="315" t="s">
        <v>640</v>
      </c>
      <c r="E107" s="315"/>
      <c r="F107" s="315" t="s">
        <v>641</v>
      </c>
      <c r="G107" s="315"/>
      <c r="H107" s="315" t="s">
        <v>642</v>
      </c>
      <c r="I107" s="315"/>
      <c r="J107" s="315" t="s">
        <v>651</v>
      </c>
      <c r="K107" s="315"/>
      <c r="L107" s="315" t="s">
        <v>652</v>
      </c>
      <c r="M107" s="315"/>
      <c r="N107" s="315" t="s">
        <v>653</v>
      </c>
      <c r="O107" s="315"/>
      <c r="P107" s="315" t="s">
        <v>654</v>
      </c>
      <c r="Q107" s="315"/>
      <c r="R107" s="315" t="s">
        <v>655</v>
      </c>
      <c r="S107" s="315"/>
      <c r="T107" s="315" t="s">
        <v>656</v>
      </c>
      <c r="U107" s="315"/>
      <c r="V107" s="315" t="s">
        <v>657</v>
      </c>
      <c r="W107" s="315"/>
      <c r="X107" s="315" t="s">
        <v>658</v>
      </c>
      <c r="Y107" s="315"/>
      <c r="Z107" s="315" t="s">
        <v>659</v>
      </c>
      <c r="AA107" s="315"/>
      <c r="AB107" s="315" t="s">
        <v>660</v>
      </c>
      <c r="AC107" s="315"/>
      <c r="AD107" s="315" t="s">
        <v>661</v>
      </c>
      <c r="AE107" s="315"/>
      <c r="AF107" s="315" t="s">
        <v>662</v>
      </c>
      <c r="AG107" s="315"/>
      <c r="AH107" s="315" t="s">
        <v>663</v>
      </c>
      <c r="AI107" s="315"/>
      <c r="AJ107" s="315" t="s">
        <v>664</v>
      </c>
      <c r="AK107" s="315"/>
      <c r="AL107" s="315" t="s">
        <v>665</v>
      </c>
      <c r="AM107" s="315"/>
      <c r="AN107" s="315" t="s">
        <v>666</v>
      </c>
      <c r="AO107" s="315"/>
      <c r="AP107" s="315" t="s">
        <v>667</v>
      </c>
      <c r="AQ107" s="315"/>
      <c r="AR107" s="315" t="s">
        <v>668</v>
      </c>
      <c r="AS107" s="315"/>
      <c r="AT107" s="315" t="s">
        <v>669</v>
      </c>
      <c r="AU107" s="315"/>
      <c r="AV107" s="315" t="s">
        <v>670</v>
      </c>
      <c r="AW107" s="315"/>
      <c r="AX107" s="315" t="s">
        <v>671</v>
      </c>
      <c r="AY107" s="315"/>
      <c r="AZ107" s="315" t="s">
        <v>672</v>
      </c>
      <c r="BA107" s="315"/>
      <c r="BB107" s="315" t="s">
        <v>673</v>
      </c>
      <c r="BC107" s="315"/>
      <c r="BD107" s="315" t="s">
        <v>674</v>
      </c>
      <c r="BE107" s="315"/>
      <c r="BF107" s="315" t="s">
        <v>675</v>
      </c>
      <c r="BG107" s="315"/>
      <c r="BH107" s="315" t="s">
        <v>676</v>
      </c>
      <c r="BI107" s="315"/>
    </row>
    <row r="108" spans="1:65" ht="28.5" x14ac:dyDescent="0.25">
      <c r="A108" s="318"/>
      <c r="B108" s="155" t="s">
        <v>650</v>
      </c>
      <c r="C108" s="155" t="s">
        <v>644</v>
      </c>
      <c r="D108" s="155" t="s">
        <v>650</v>
      </c>
      <c r="E108" s="155" t="s">
        <v>644</v>
      </c>
      <c r="F108" s="155" t="s">
        <v>650</v>
      </c>
      <c r="G108" s="155" t="s">
        <v>644</v>
      </c>
      <c r="H108" s="155" t="s">
        <v>650</v>
      </c>
      <c r="I108" s="155" t="s">
        <v>644</v>
      </c>
      <c r="J108" s="155" t="s">
        <v>650</v>
      </c>
      <c r="K108" s="155" t="s">
        <v>644</v>
      </c>
      <c r="L108" s="155" t="s">
        <v>650</v>
      </c>
      <c r="M108" s="155" t="s">
        <v>644</v>
      </c>
      <c r="N108" s="155" t="s">
        <v>650</v>
      </c>
      <c r="O108" s="155" t="s">
        <v>644</v>
      </c>
      <c r="P108" s="155" t="s">
        <v>650</v>
      </c>
      <c r="Q108" s="155" t="s">
        <v>644</v>
      </c>
      <c r="R108" s="155" t="s">
        <v>650</v>
      </c>
      <c r="S108" s="155" t="s">
        <v>644</v>
      </c>
      <c r="T108" s="155" t="s">
        <v>650</v>
      </c>
      <c r="U108" s="155" t="s">
        <v>644</v>
      </c>
      <c r="V108" s="155" t="s">
        <v>650</v>
      </c>
      <c r="W108" s="155" t="s">
        <v>644</v>
      </c>
      <c r="X108" s="155" t="s">
        <v>650</v>
      </c>
      <c r="Y108" s="155" t="s">
        <v>644</v>
      </c>
      <c r="Z108" s="155" t="s">
        <v>650</v>
      </c>
      <c r="AA108" s="155" t="s">
        <v>644</v>
      </c>
      <c r="AB108" s="155" t="s">
        <v>650</v>
      </c>
      <c r="AC108" s="155" t="s">
        <v>644</v>
      </c>
      <c r="AD108" s="155" t="s">
        <v>650</v>
      </c>
      <c r="AE108" s="155" t="s">
        <v>644</v>
      </c>
      <c r="AF108" s="155" t="s">
        <v>650</v>
      </c>
      <c r="AG108" s="155" t="s">
        <v>644</v>
      </c>
      <c r="AH108" s="155" t="s">
        <v>650</v>
      </c>
      <c r="AI108" s="155" t="s">
        <v>644</v>
      </c>
      <c r="AJ108" s="155" t="s">
        <v>650</v>
      </c>
      <c r="AK108" s="155" t="s">
        <v>644</v>
      </c>
      <c r="AL108" s="155" t="s">
        <v>650</v>
      </c>
      <c r="AM108" s="155" t="s">
        <v>644</v>
      </c>
      <c r="AN108" s="155" t="s">
        <v>650</v>
      </c>
      <c r="AO108" s="155" t="s">
        <v>644</v>
      </c>
      <c r="AP108" s="155" t="s">
        <v>650</v>
      </c>
      <c r="AQ108" s="155" t="s">
        <v>644</v>
      </c>
      <c r="AR108" s="155" t="s">
        <v>650</v>
      </c>
      <c r="AS108" s="155" t="s">
        <v>644</v>
      </c>
      <c r="AT108" s="155" t="s">
        <v>650</v>
      </c>
      <c r="AU108" s="155" t="s">
        <v>644</v>
      </c>
      <c r="AV108" s="155" t="s">
        <v>650</v>
      </c>
      <c r="AW108" s="155" t="s">
        <v>644</v>
      </c>
      <c r="AX108" s="155" t="s">
        <v>650</v>
      </c>
      <c r="AY108" s="155" t="s">
        <v>644</v>
      </c>
      <c r="AZ108" s="155" t="s">
        <v>650</v>
      </c>
      <c r="BA108" s="155" t="s">
        <v>644</v>
      </c>
      <c r="BB108" s="155" t="s">
        <v>650</v>
      </c>
      <c r="BC108" s="155" t="s">
        <v>644</v>
      </c>
      <c r="BD108" s="155" t="s">
        <v>650</v>
      </c>
      <c r="BE108" s="155" t="s">
        <v>644</v>
      </c>
      <c r="BF108" s="155" t="s">
        <v>650</v>
      </c>
      <c r="BG108" s="155" t="s">
        <v>644</v>
      </c>
      <c r="BH108" s="155" t="s">
        <v>650</v>
      </c>
      <c r="BI108" s="155" t="s">
        <v>644</v>
      </c>
      <c r="BJ108" s="155" t="s">
        <v>682</v>
      </c>
      <c r="BK108" s="205" t="s">
        <v>683</v>
      </c>
      <c r="BL108" s="155" t="s">
        <v>684</v>
      </c>
    </row>
    <row r="109" spans="1:65" s="145" customFormat="1" x14ac:dyDescent="0.25">
      <c r="A109" s="163">
        <v>1</v>
      </c>
      <c r="B109" s="144">
        <v>0.18055555555555555</v>
      </c>
      <c r="C109" s="166">
        <v>0.69791666666666663</v>
      </c>
      <c r="D109" s="144">
        <v>0.18055555555555555</v>
      </c>
      <c r="E109" s="166">
        <v>0.69791666666666663</v>
      </c>
      <c r="F109" s="144">
        <v>0.18055555555555555</v>
      </c>
      <c r="G109" s="166">
        <v>0.69791666666666663</v>
      </c>
      <c r="H109" s="144"/>
      <c r="I109" s="166"/>
      <c r="J109" s="144">
        <v>0.18055555555555555</v>
      </c>
      <c r="K109" s="166">
        <v>0.69791666666666663</v>
      </c>
      <c r="L109" s="144">
        <v>0.18055555555555555</v>
      </c>
      <c r="M109" s="166">
        <v>0.69791666666666663</v>
      </c>
      <c r="N109" s="144">
        <v>0.18055555555555555</v>
      </c>
      <c r="O109" s="166">
        <v>0.69791666666666663</v>
      </c>
      <c r="P109" s="144">
        <v>0.18055555555555555</v>
      </c>
      <c r="Q109" s="166">
        <v>0.69791666666666663</v>
      </c>
      <c r="R109" s="144"/>
      <c r="S109" s="166"/>
      <c r="T109" s="144">
        <v>0.18055555555555555</v>
      </c>
      <c r="U109" s="166">
        <v>0.69791666666666663</v>
      </c>
      <c r="V109" s="144">
        <v>0.18055555555555555</v>
      </c>
      <c r="W109" s="166">
        <v>0.69791666666666663</v>
      </c>
      <c r="X109" s="144">
        <v>0.18055555555555555</v>
      </c>
      <c r="Y109" s="166">
        <v>0.69791666666666663</v>
      </c>
      <c r="Z109" s="144"/>
      <c r="AA109" s="166"/>
      <c r="AB109" s="144">
        <v>0.18055555555555555</v>
      </c>
      <c r="AC109" s="166">
        <v>0.69791666666666663</v>
      </c>
      <c r="AD109" s="144">
        <v>0.18055555555555555</v>
      </c>
      <c r="AE109" s="166">
        <v>0.69791666666666663</v>
      </c>
      <c r="AF109" s="144">
        <v>0.18055555555555555</v>
      </c>
      <c r="AG109" s="166">
        <v>0.69791666666666663</v>
      </c>
      <c r="AH109" s="144"/>
      <c r="AI109" s="166"/>
      <c r="AJ109" s="144">
        <v>0.18055555555555555</v>
      </c>
      <c r="AK109" s="166">
        <v>0.69791666666666663</v>
      </c>
      <c r="AL109" s="144">
        <v>0.18055555555555555</v>
      </c>
      <c r="AM109" s="166">
        <v>0.69791666666666663</v>
      </c>
      <c r="AN109" s="144">
        <v>0.18055555555555555</v>
      </c>
      <c r="AO109" s="166">
        <v>0.69791666666666663</v>
      </c>
      <c r="AP109" s="144"/>
      <c r="AQ109" s="166"/>
      <c r="AR109" s="144">
        <v>0.18055555555555555</v>
      </c>
      <c r="AS109" s="166">
        <v>0.69791666666666663</v>
      </c>
      <c r="AT109" s="144">
        <v>0.18055555555555555</v>
      </c>
      <c r="AU109" s="166">
        <v>0.69791666666666663</v>
      </c>
      <c r="AV109" s="144">
        <v>0.18055555555555555</v>
      </c>
      <c r="AW109" s="166">
        <v>0.69791666666666663</v>
      </c>
      <c r="AX109" s="144">
        <v>0.18055555555555555</v>
      </c>
      <c r="AY109" s="166">
        <v>0.69791666666666663</v>
      </c>
      <c r="AZ109" s="144">
        <v>0.18055555555555555</v>
      </c>
      <c r="BA109" s="166">
        <v>0.69791666666666663</v>
      </c>
      <c r="BB109" s="144"/>
      <c r="BC109" s="166"/>
      <c r="BD109" s="144">
        <v>0.18055555555555555</v>
      </c>
      <c r="BE109" s="166">
        <v>0.69791666666666663</v>
      </c>
      <c r="BF109" s="144">
        <v>0.18055555555555555</v>
      </c>
      <c r="BG109" s="166">
        <v>0.69791666666666663</v>
      </c>
      <c r="BH109" s="144">
        <v>0.18055555555555555</v>
      </c>
      <c r="BI109" s="166">
        <v>0.69791666666666663</v>
      </c>
      <c r="BJ109" s="138" t="s">
        <v>798</v>
      </c>
      <c r="BK109" s="138">
        <v>1071</v>
      </c>
      <c r="BL109" s="163">
        <v>26</v>
      </c>
      <c r="BM109" s="145" t="s">
        <v>799</v>
      </c>
    </row>
    <row r="110" spans="1:65" x14ac:dyDescent="0.25">
      <c r="A110" s="143">
        <v>2</v>
      </c>
      <c r="B110" s="144">
        <v>0.30208333333333331</v>
      </c>
      <c r="C110" s="144">
        <v>0.38541666666666669</v>
      </c>
      <c r="D110" s="144">
        <v>0.30208333333333331</v>
      </c>
      <c r="E110" s="144">
        <v>0.38541666666666669</v>
      </c>
      <c r="F110" s="144">
        <v>0.30208333333333331</v>
      </c>
      <c r="G110" s="144">
        <v>0.38541666666666669</v>
      </c>
      <c r="H110" s="144">
        <v>0.30208333333333331</v>
      </c>
      <c r="I110" s="144">
        <v>0.38541666666666669</v>
      </c>
      <c r="J110" s="144"/>
      <c r="K110" s="144"/>
      <c r="L110" s="144">
        <v>0.30208333333333331</v>
      </c>
      <c r="M110" s="144">
        <v>0.38541666666666669</v>
      </c>
      <c r="N110" s="144">
        <v>0.30208333333333331</v>
      </c>
      <c r="O110" s="144">
        <v>0.38541666666666669</v>
      </c>
      <c r="P110" s="144">
        <v>0.30208333333333331</v>
      </c>
      <c r="Q110" s="144">
        <v>0.38541666666666669</v>
      </c>
      <c r="R110" s="144">
        <v>0.30208333333333331</v>
      </c>
      <c r="S110" s="144">
        <v>0.38541666666666669</v>
      </c>
      <c r="T110" s="144">
        <v>0.30208333333333331</v>
      </c>
      <c r="U110" s="144">
        <v>0.38541666666666669</v>
      </c>
      <c r="V110" s="144">
        <v>0.30208333333333331</v>
      </c>
      <c r="W110" s="144">
        <v>0.38541666666666669</v>
      </c>
      <c r="X110" s="144">
        <v>0.30208333333333331</v>
      </c>
      <c r="Y110" s="144">
        <v>0.38541666666666669</v>
      </c>
      <c r="Z110" s="144">
        <v>0.30208333333333331</v>
      </c>
      <c r="AA110" s="144">
        <v>0.38541666666666669</v>
      </c>
      <c r="AB110" s="144"/>
      <c r="AC110" s="144"/>
      <c r="AD110" s="144">
        <v>0.30208333333333331</v>
      </c>
      <c r="AE110" s="144">
        <v>0.38541666666666669</v>
      </c>
      <c r="AF110" s="144">
        <v>0.30208333333333331</v>
      </c>
      <c r="AG110" s="144">
        <v>0.38541666666666669</v>
      </c>
      <c r="AH110" s="144">
        <v>0.30208333333333331</v>
      </c>
      <c r="AI110" s="144">
        <v>0.38541666666666669</v>
      </c>
      <c r="AJ110" s="144">
        <v>0.30208333333333331</v>
      </c>
      <c r="AK110" s="144">
        <v>0.38541666666666669</v>
      </c>
      <c r="AL110" s="144">
        <v>0.30208333333333331</v>
      </c>
      <c r="AM110" s="144">
        <v>0.38541666666666669</v>
      </c>
      <c r="AN110" s="144">
        <v>0.30208333333333331</v>
      </c>
      <c r="AO110" s="144">
        <v>0.38541666666666669</v>
      </c>
      <c r="AP110" s="144">
        <v>0.30208333333333331</v>
      </c>
      <c r="AQ110" s="144">
        <v>0.38541666666666669</v>
      </c>
      <c r="AR110" s="144">
        <v>0.30208333333333331</v>
      </c>
      <c r="AS110" s="144">
        <v>0.38541666666666669</v>
      </c>
      <c r="AT110" s="144"/>
      <c r="AU110" s="144"/>
      <c r="AV110" s="144">
        <v>0.30208333333333331</v>
      </c>
      <c r="AW110" s="144">
        <v>0.38541666666666669</v>
      </c>
      <c r="AX110" s="144">
        <v>0.30208333333333331</v>
      </c>
      <c r="AY110" s="144">
        <v>0.38541666666666669</v>
      </c>
      <c r="AZ110" s="144">
        <v>0.30208333333333331</v>
      </c>
      <c r="BA110" s="144">
        <v>0.38541666666666669</v>
      </c>
      <c r="BB110" s="144"/>
      <c r="BC110" s="144"/>
      <c r="BD110" s="144">
        <v>0.30208333333333331</v>
      </c>
      <c r="BE110" s="144">
        <v>0.38541666666666669</v>
      </c>
      <c r="BF110" s="144">
        <v>0.30208333333333331</v>
      </c>
      <c r="BG110" s="144">
        <v>0.38541666666666669</v>
      </c>
      <c r="BH110" s="144">
        <v>0.30208333333333331</v>
      </c>
      <c r="BI110" s="144">
        <v>0.38541666666666669</v>
      </c>
      <c r="BJ110" s="138" t="s">
        <v>691</v>
      </c>
      <c r="BK110" s="139">
        <v>617</v>
      </c>
      <c r="BL110" s="138">
        <v>26</v>
      </c>
    </row>
    <row r="111" spans="1:65" x14ac:dyDescent="0.25">
      <c r="A111" s="165">
        <v>3</v>
      </c>
      <c r="B111" s="166">
        <v>0.34375</v>
      </c>
      <c r="C111" s="166">
        <v>0.89583333333333337</v>
      </c>
      <c r="D111" s="166">
        <v>0.34375</v>
      </c>
      <c r="E111" s="166">
        <v>0.89583333333333337</v>
      </c>
      <c r="F111" s="166">
        <v>0.34375</v>
      </c>
      <c r="G111" s="166">
        <v>0.89583333333333337</v>
      </c>
      <c r="H111" s="166">
        <v>0.34375</v>
      </c>
      <c r="I111" s="166">
        <v>0.89583333333333337</v>
      </c>
      <c r="J111" s="165"/>
      <c r="K111" s="165"/>
      <c r="L111" s="166">
        <v>0.34375</v>
      </c>
      <c r="M111" s="166">
        <v>0.89583333333333337</v>
      </c>
      <c r="N111" s="166">
        <v>0.34375</v>
      </c>
      <c r="O111" s="166">
        <v>0.89583333333333337</v>
      </c>
      <c r="P111" s="166">
        <v>0.34375</v>
      </c>
      <c r="Q111" s="166">
        <v>0.89583333333333337</v>
      </c>
      <c r="R111" s="166">
        <v>0.34375</v>
      </c>
      <c r="S111" s="166">
        <v>0.89583333333333337</v>
      </c>
      <c r="T111" s="166">
        <v>0.34375</v>
      </c>
      <c r="U111" s="166">
        <v>0.89583333333333337</v>
      </c>
      <c r="V111" s="166">
        <v>0.34375</v>
      </c>
      <c r="W111" s="166">
        <v>0.89583333333333337</v>
      </c>
      <c r="X111" s="166">
        <v>0.34375</v>
      </c>
      <c r="Y111" s="166">
        <v>0.89583333333333337</v>
      </c>
      <c r="Z111" s="166">
        <v>0.34375</v>
      </c>
      <c r="AA111" s="166">
        <v>0.89583333333333337</v>
      </c>
      <c r="AB111" s="165"/>
      <c r="AC111" s="165"/>
      <c r="AD111" s="166">
        <v>0.34375</v>
      </c>
      <c r="AE111" s="166">
        <v>0.89583333333333337</v>
      </c>
      <c r="AF111" s="166">
        <v>0.34375</v>
      </c>
      <c r="AG111" s="166">
        <v>0.89583333333333337</v>
      </c>
      <c r="AH111" s="166">
        <v>0.34375</v>
      </c>
      <c r="AI111" s="166">
        <v>0.89583333333333337</v>
      </c>
      <c r="AJ111" s="166">
        <v>0.34375</v>
      </c>
      <c r="AK111" s="166">
        <v>0.89583333333333337</v>
      </c>
      <c r="AL111" s="166">
        <v>0.34375</v>
      </c>
      <c r="AM111" s="166">
        <v>0.89583333333333337</v>
      </c>
      <c r="AN111" s="166">
        <v>0.34375</v>
      </c>
      <c r="AO111" s="166">
        <v>0.89583333333333337</v>
      </c>
      <c r="AP111" s="166">
        <v>0.34375</v>
      </c>
      <c r="AQ111" s="166">
        <v>0.89583333333333337</v>
      </c>
      <c r="AR111" s="166">
        <v>0.34375</v>
      </c>
      <c r="AS111" s="166">
        <v>0.89583333333333337</v>
      </c>
      <c r="AT111" s="165"/>
      <c r="AU111" s="165"/>
      <c r="AV111" s="166">
        <v>0.34375</v>
      </c>
      <c r="AW111" s="166">
        <v>0.89583333333333337</v>
      </c>
      <c r="AX111" s="166">
        <v>0.34375</v>
      </c>
      <c r="AY111" s="166">
        <v>0.89583333333333337</v>
      </c>
      <c r="AZ111" s="166">
        <v>0.34375</v>
      </c>
      <c r="BA111" s="166">
        <v>0.89583333333333337</v>
      </c>
      <c r="BB111" s="166"/>
      <c r="BC111" s="166"/>
      <c r="BD111" s="166">
        <v>0.34375</v>
      </c>
      <c r="BE111" s="166">
        <v>0.89583333333333337</v>
      </c>
      <c r="BF111" s="166">
        <v>0.34375</v>
      </c>
      <c r="BG111" s="166">
        <v>0.89583333333333337</v>
      </c>
      <c r="BH111" s="166">
        <v>0.34375</v>
      </c>
      <c r="BI111" s="166">
        <v>0.89583333333333337</v>
      </c>
      <c r="BJ111" s="138" t="s">
        <v>688</v>
      </c>
      <c r="BK111" s="139">
        <v>2691</v>
      </c>
      <c r="BL111" s="138">
        <v>26</v>
      </c>
    </row>
    <row r="112" spans="1:65" x14ac:dyDescent="0.25">
      <c r="A112" s="156"/>
      <c r="B112" s="157">
        <v>0.38541666666666669</v>
      </c>
      <c r="C112" s="157"/>
      <c r="D112" s="157"/>
      <c r="E112" s="157"/>
      <c r="F112" s="157"/>
      <c r="G112" s="157"/>
      <c r="H112" s="157"/>
      <c r="I112" s="157"/>
      <c r="J112" s="156"/>
      <c r="K112" s="156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6"/>
      <c r="AC112" s="156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6"/>
      <c r="AU112" s="156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215"/>
      <c r="BK112" s="140"/>
      <c r="BL112" s="215"/>
    </row>
    <row r="113" spans="1:65" s="145" customFormat="1" x14ac:dyDescent="0.25">
      <c r="A113" s="165">
        <v>4</v>
      </c>
      <c r="B113" s="166">
        <v>0.42708333333333331</v>
      </c>
      <c r="C113" s="166">
        <v>0.87847222222222221</v>
      </c>
      <c r="D113" s="166">
        <v>0.42708333333333331</v>
      </c>
      <c r="E113" s="166">
        <v>0.87847222222222221</v>
      </c>
      <c r="F113" s="166">
        <v>0.42708333333333331</v>
      </c>
      <c r="G113" s="166">
        <v>0.87847222222222221</v>
      </c>
      <c r="H113" s="166"/>
      <c r="I113" s="166"/>
      <c r="J113" s="166">
        <v>0.42708333333333331</v>
      </c>
      <c r="K113" s="166">
        <v>0.87847222222222221</v>
      </c>
      <c r="L113" s="166">
        <v>0.42708333333333331</v>
      </c>
      <c r="M113" s="166">
        <v>0.87847222222222221</v>
      </c>
      <c r="N113" s="166">
        <v>0.42708333333333331</v>
      </c>
      <c r="O113" s="166">
        <v>0.87847222222222221</v>
      </c>
      <c r="P113" s="166">
        <v>0.42708333333333331</v>
      </c>
      <c r="Q113" s="166">
        <v>0.87847222222222221</v>
      </c>
      <c r="R113" s="144"/>
      <c r="S113" s="166"/>
      <c r="T113" s="166">
        <v>0.42708333333333331</v>
      </c>
      <c r="U113" s="166">
        <v>0.87847222222222221</v>
      </c>
      <c r="V113" s="166">
        <v>0.42708333333333331</v>
      </c>
      <c r="W113" s="166">
        <v>0.87847222222222221</v>
      </c>
      <c r="X113" s="166">
        <v>0.42708333333333331</v>
      </c>
      <c r="Y113" s="166">
        <v>0.87847222222222221</v>
      </c>
      <c r="Z113" s="144"/>
      <c r="AA113" s="166"/>
      <c r="AB113" s="166">
        <v>0.42708333333333331</v>
      </c>
      <c r="AC113" s="166">
        <v>0.87847222222222221</v>
      </c>
      <c r="AD113" s="166">
        <v>0.42708333333333331</v>
      </c>
      <c r="AE113" s="166">
        <v>0.87847222222222221</v>
      </c>
      <c r="AF113" s="166">
        <v>0.42708333333333331</v>
      </c>
      <c r="AG113" s="166">
        <v>0.87847222222222221</v>
      </c>
      <c r="AH113" s="144"/>
      <c r="AI113" s="166"/>
      <c r="AJ113" s="166">
        <v>0.42708333333333331</v>
      </c>
      <c r="AK113" s="166">
        <v>0.87847222222222221</v>
      </c>
      <c r="AL113" s="166">
        <v>0.42708333333333331</v>
      </c>
      <c r="AM113" s="166">
        <v>0.87847222222222221</v>
      </c>
      <c r="AN113" s="166">
        <v>0.42708333333333331</v>
      </c>
      <c r="AO113" s="166">
        <v>0.87847222222222221</v>
      </c>
      <c r="AP113" s="144"/>
      <c r="AQ113" s="166"/>
      <c r="AR113" s="166">
        <v>0.42708333333333331</v>
      </c>
      <c r="AS113" s="166">
        <v>0.87847222222222221</v>
      </c>
      <c r="AT113" s="166">
        <v>0.42708333333333331</v>
      </c>
      <c r="AU113" s="166">
        <v>0.87847222222222221</v>
      </c>
      <c r="AV113" s="166">
        <v>0.42708333333333331</v>
      </c>
      <c r="AW113" s="166">
        <v>0.87847222222222221</v>
      </c>
      <c r="AX113" s="166">
        <v>0.42708333333333331</v>
      </c>
      <c r="AY113" s="166">
        <v>0.87847222222222221</v>
      </c>
      <c r="AZ113" s="166">
        <v>0.42708333333333331</v>
      </c>
      <c r="BA113" s="166">
        <v>0.87847222222222221</v>
      </c>
      <c r="BB113" s="144"/>
      <c r="BC113" s="166"/>
      <c r="BD113" s="166">
        <v>0.42708333333333331</v>
      </c>
      <c r="BE113" s="166">
        <v>0.87847222222222221</v>
      </c>
      <c r="BF113" s="166">
        <v>0.42708333333333331</v>
      </c>
      <c r="BG113" s="166">
        <v>0.87847222222222221</v>
      </c>
      <c r="BH113" s="166">
        <v>0.42708333333333331</v>
      </c>
      <c r="BI113" s="166">
        <v>0.87847222222222221</v>
      </c>
      <c r="BJ113" s="138" t="s">
        <v>798</v>
      </c>
      <c r="BK113" s="139">
        <v>617</v>
      </c>
      <c r="BL113" s="163">
        <v>26</v>
      </c>
      <c r="BM113" s="145" t="s">
        <v>799</v>
      </c>
    </row>
    <row r="114" spans="1:65" x14ac:dyDescent="0.25">
      <c r="A114" s="165">
        <v>5</v>
      </c>
      <c r="B114" s="166">
        <v>0.79166666666666663</v>
      </c>
      <c r="C114" s="166">
        <v>0.38541666666666669</v>
      </c>
      <c r="D114" s="166">
        <v>0.79166666666666663</v>
      </c>
      <c r="E114" s="166">
        <v>0.38541666666666669</v>
      </c>
      <c r="F114" s="166">
        <v>0.79166666666666663</v>
      </c>
      <c r="G114" s="166">
        <v>0.38541666666666669</v>
      </c>
      <c r="H114" s="166">
        <v>0.79166666666666663</v>
      </c>
      <c r="I114" s="166">
        <v>0.38541666666666669</v>
      </c>
      <c r="J114" s="165"/>
      <c r="K114" s="165"/>
      <c r="L114" s="166">
        <v>0.79166666666666663</v>
      </c>
      <c r="M114" s="166">
        <v>0.38541666666666669</v>
      </c>
      <c r="N114" s="166">
        <v>0.79166666666666663</v>
      </c>
      <c r="O114" s="166">
        <v>0.38541666666666669</v>
      </c>
      <c r="P114" s="166">
        <v>0.79166666666666663</v>
      </c>
      <c r="Q114" s="166">
        <v>0.38541666666666669</v>
      </c>
      <c r="R114" s="166">
        <v>0.79166666666666663</v>
      </c>
      <c r="S114" s="166">
        <v>0.38541666666666669</v>
      </c>
      <c r="T114" s="166">
        <v>0.79166666666666663</v>
      </c>
      <c r="U114" s="166">
        <v>0.38541666666666669</v>
      </c>
      <c r="V114" s="166">
        <v>0.79166666666666663</v>
      </c>
      <c r="W114" s="166">
        <v>0.38541666666666669</v>
      </c>
      <c r="X114" s="166">
        <v>0.79166666666666663</v>
      </c>
      <c r="Y114" s="166">
        <v>0.38541666666666669</v>
      </c>
      <c r="Z114" s="166">
        <v>0.79166666666666663</v>
      </c>
      <c r="AA114" s="166">
        <v>0.38541666666666669</v>
      </c>
      <c r="AB114" s="165"/>
      <c r="AC114" s="165"/>
      <c r="AD114" s="166">
        <v>0.79166666666666663</v>
      </c>
      <c r="AE114" s="166">
        <v>0.38541666666666669</v>
      </c>
      <c r="AF114" s="166">
        <v>0.79166666666666663</v>
      </c>
      <c r="AG114" s="166">
        <v>0.38541666666666669</v>
      </c>
      <c r="AH114" s="166">
        <v>0.79166666666666663</v>
      </c>
      <c r="AI114" s="166">
        <v>0.38541666666666669</v>
      </c>
      <c r="AJ114" s="166">
        <v>0.79166666666666663</v>
      </c>
      <c r="AK114" s="166">
        <v>0.38541666666666669</v>
      </c>
      <c r="AL114" s="166">
        <v>0.79166666666666663</v>
      </c>
      <c r="AM114" s="166">
        <v>0.38541666666666669</v>
      </c>
      <c r="AN114" s="166">
        <v>0.79166666666666663</v>
      </c>
      <c r="AO114" s="166">
        <v>0.38541666666666669</v>
      </c>
      <c r="AP114" s="166">
        <v>0.79166666666666663</v>
      </c>
      <c r="AQ114" s="166">
        <v>0.38541666666666669</v>
      </c>
      <c r="AR114" s="166">
        <v>0.79166666666666663</v>
      </c>
      <c r="AS114" s="166">
        <v>0.38541666666666669</v>
      </c>
      <c r="AT114" s="165"/>
      <c r="AU114" s="165"/>
      <c r="AV114" s="166">
        <v>0.79166666666666663</v>
      </c>
      <c r="AW114" s="166">
        <v>0.38541666666666669</v>
      </c>
      <c r="AX114" s="166">
        <v>0.79166666666666663</v>
      </c>
      <c r="AY114" s="166">
        <v>0.38541666666666669</v>
      </c>
      <c r="AZ114" s="166">
        <v>0.79166666666666663</v>
      </c>
      <c r="BA114" s="166">
        <v>0.38541666666666669</v>
      </c>
      <c r="BB114" s="166"/>
      <c r="BC114" s="166"/>
      <c r="BD114" s="166">
        <v>0.79166666666666663</v>
      </c>
      <c r="BE114" s="166">
        <v>0.38541666666666669</v>
      </c>
      <c r="BF114" s="166">
        <v>0.79166666666666663</v>
      </c>
      <c r="BG114" s="166">
        <v>0.38541666666666669</v>
      </c>
      <c r="BH114" s="166">
        <v>0.79166666666666663</v>
      </c>
      <c r="BI114" s="166">
        <v>0.38541666666666669</v>
      </c>
      <c r="BJ114" s="138" t="s">
        <v>691</v>
      </c>
      <c r="BK114" s="139">
        <v>1876</v>
      </c>
      <c r="BL114" s="138">
        <v>26</v>
      </c>
    </row>
    <row r="115" spans="1:65" s="145" customFormat="1" x14ac:dyDescent="0.25">
      <c r="A115" s="167">
        <v>6</v>
      </c>
      <c r="B115" s="168"/>
      <c r="C115" s="166"/>
      <c r="D115" s="168">
        <v>0.875</v>
      </c>
      <c r="E115" s="166">
        <v>0.46527777777777773</v>
      </c>
      <c r="F115" s="168">
        <v>0.875</v>
      </c>
      <c r="G115" s="166">
        <v>0.46527777777777773</v>
      </c>
      <c r="H115" s="167"/>
      <c r="I115" s="167"/>
      <c r="J115" s="168">
        <v>0.875</v>
      </c>
      <c r="K115" s="166">
        <v>0.46527777777777773</v>
      </c>
      <c r="L115" s="168">
        <v>0.875</v>
      </c>
      <c r="M115" s="166">
        <v>0.46527777777777773</v>
      </c>
      <c r="N115" s="168">
        <v>0.875</v>
      </c>
      <c r="O115" s="166">
        <v>0.46527777777777773</v>
      </c>
      <c r="P115" s="168">
        <v>0.875</v>
      </c>
      <c r="Q115" s="166">
        <v>0.46527777777777773</v>
      </c>
      <c r="R115" s="168">
        <v>0.875</v>
      </c>
      <c r="S115" s="166">
        <v>0.46527777777777773</v>
      </c>
      <c r="T115" s="168">
        <v>0.875</v>
      </c>
      <c r="U115" s="166">
        <v>0.46527777777777773</v>
      </c>
      <c r="V115" s="168">
        <v>0.875</v>
      </c>
      <c r="W115" s="166">
        <v>0.46527777777777773</v>
      </c>
      <c r="X115" s="144"/>
      <c r="Y115" s="166"/>
      <c r="Z115" s="168">
        <v>0.875</v>
      </c>
      <c r="AA115" s="166">
        <v>0.46527777777777773</v>
      </c>
      <c r="AB115" s="168">
        <v>0.875</v>
      </c>
      <c r="AC115" s="166">
        <v>0.46527777777777773</v>
      </c>
      <c r="AD115" s="168">
        <v>0.875</v>
      </c>
      <c r="AE115" s="166">
        <v>0.46527777777777773</v>
      </c>
      <c r="AF115" s="168">
        <v>0.875</v>
      </c>
      <c r="AG115" s="166">
        <v>0.46527777777777773</v>
      </c>
      <c r="AH115" s="168">
        <v>0.875</v>
      </c>
      <c r="AI115" s="166">
        <v>0.46527777777777773</v>
      </c>
      <c r="AJ115" s="144"/>
      <c r="AK115" s="166"/>
      <c r="AL115" s="168">
        <v>0.875</v>
      </c>
      <c r="AM115" s="166">
        <v>0.46527777777777773</v>
      </c>
      <c r="AN115" s="168">
        <v>0.875</v>
      </c>
      <c r="AO115" s="166">
        <v>0.46527777777777773</v>
      </c>
      <c r="AP115" s="168">
        <v>0.875</v>
      </c>
      <c r="AQ115" s="166">
        <v>0.46527777777777773</v>
      </c>
      <c r="AR115" s="144"/>
      <c r="AS115" s="166"/>
      <c r="AT115" s="168">
        <v>0.875</v>
      </c>
      <c r="AU115" s="166">
        <v>0.46527777777777773</v>
      </c>
      <c r="AV115" s="168">
        <v>0.875</v>
      </c>
      <c r="AW115" s="166">
        <v>0.46527777777777773</v>
      </c>
      <c r="AX115" s="168">
        <v>0.875</v>
      </c>
      <c r="AY115" s="166">
        <v>0.46527777777777773</v>
      </c>
      <c r="AZ115" s="168">
        <v>0.875</v>
      </c>
      <c r="BA115" s="166">
        <v>0.46527777777777773</v>
      </c>
      <c r="BB115" s="168">
        <v>0.875</v>
      </c>
      <c r="BC115" s="166">
        <v>0.46527777777777773</v>
      </c>
      <c r="BD115" s="144"/>
      <c r="BE115" s="166"/>
      <c r="BF115" s="168">
        <v>0.875</v>
      </c>
      <c r="BG115" s="166">
        <v>0.46527777777777773</v>
      </c>
      <c r="BH115" s="168">
        <v>0.875</v>
      </c>
      <c r="BI115" s="166">
        <v>0.46527777777777773</v>
      </c>
      <c r="BJ115" s="138" t="s">
        <v>798</v>
      </c>
      <c r="BK115" s="139">
        <v>617</v>
      </c>
      <c r="BL115" s="163">
        <v>24</v>
      </c>
      <c r="BM115" s="145" t="s">
        <v>800</v>
      </c>
    </row>
    <row r="116" spans="1:65" x14ac:dyDescent="0.25">
      <c r="A116" s="201"/>
      <c r="B116" s="202">
        <v>0.89583333333333337</v>
      </c>
      <c r="C116" s="202"/>
      <c r="D116" s="201"/>
      <c r="E116" s="201"/>
      <c r="F116" s="201"/>
      <c r="G116" s="201"/>
      <c r="H116" s="201"/>
      <c r="I116" s="201"/>
      <c r="J116" s="201"/>
      <c r="K116" s="201"/>
      <c r="L116" s="201"/>
      <c r="M116" s="201"/>
      <c r="N116" s="201"/>
      <c r="O116" s="201"/>
      <c r="P116" s="201"/>
      <c r="Q116" s="201"/>
      <c r="R116" s="201"/>
      <c r="S116" s="201"/>
      <c r="T116" s="201"/>
      <c r="U116" s="201"/>
      <c r="V116" s="201"/>
      <c r="W116" s="201"/>
      <c r="X116" s="201"/>
      <c r="Y116" s="201"/>
      <c r="Z116" s="201"/>
      <c r="AA116" s="201"/>
      <c r="AB116" s="201"/>
      <c r="AC116" s="201"/>
      <c r="AD116" s="201"/>
      <c r="AE116" s="201"/>
      <c r="AF116" s="201"/>
      <c r="AG116" s="201"/>
      <c r="AH116" s="201"/>
      <c r="AI116" s="201"/>
      <c r="AJ116" s="201"/>
      <c r="AK116" s="201"/>
      <c r="AL116" s="201"/>
      <c r="AM116" s="201"/>
      <c r="AN116" s="201"/>
      <c r="AO116" s="201"/>
      <c r="AP116" s="201"/>
      <c r="AQ116" s="201"/>
      <c r="AR116" s="201"/>
      <c r="AS116" s="201"/>
      <c r="AT116" s="201"/>
      <c r="AU116" s="201"/>
      <c r="AV116" s="201"/>
      <c r="AW116" s="201"/>
      <c r="AX116" s="201"/>
      <c r="AY116" s="201"/>
      <c r="AZ116" s="201"/>
      <c r="BA116" s="201"/>
      <c r="BB116" s="201"/>
      <c r="BC116" s="201"/>
      <c r="BD116" s="201"/>
      <c r="BE116" s="201"/>
      <c r="BF116" s="201"/>
      <c r="BG116" s="201"/>
      <c r="BH116" s="201"/>
      <c r="BI116" s="201"/>
    </row>
    <row r="117" spans="1:65" x14ac:dyDescent="0.25">
      <c r="A117" s="201"/>
      <c r="B117" s="202"/>
      <c r="C117" s="202"/>
      <c r="D117" s="201"/>
      <c r="E117" s="201"/>
      <c r="F117" s="201"/>
      <c r="G117" s="201"/>
      <c r="H117" s="201"/>
      <c r="I117" s="201"/>
      <c r="J117" s="201"/>
      <c r="K117" s="201"/>
      <c r="L117" s="201"/>
      <c r="M117" s="201"/>
      <c r="N117" s="201"/>
      <c r="O117" s="201"/>
      <c r="P117" s="201"/>
      <c r="Q117" s="201"/>
      <c r="R117" s="201"/>
      <c r="S117" s="201"/>
      <c r="T117" s="201"/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  <c r="AF117" s="201"/>
      <c r="AG117" s="201"/>
      <c r="AH117" s="201"/>
      <c r="AI117" s="201"/>
      <c r="AJ117" s="201"/>
      <c r="AK117" s="201"/>
      <c r="AL117" s="201"/>
      <c r="AM117" s="201"/>
      <c r="AN117" s="201"/>
      <c r="AO117" s="201"/>
      <c r="AP117" s="201"/>
      <c r="AQ117" s="201"/>
      <c r="AR117" s="201"/>
      <c r="AS117" s="201"/>
      <c r="AT117" s="201"/>
      <c r="AU117" s="201"/>
      <c r="AV117" s="201"/>
      <c r="AW117" s="201"/>
      <c r="AX117" s="201"/>
      <c r="AY117" s="201"/>
      <c r="AZ117" s="201"/>
      <c r="BA117" s="201"/>
      <c r="BB117" s="201"/>
      <c r="BC117" s="201"/>
      <c r="BD117" s="201"/>
      <c r="BE117" s="201"/>
      <c r="BF117" s="201"/>
      <c r="BG117" s="201"/>
      <c r="BH117" s="201"/>
      <c r="BI117" s="201"/>
    </row>
    <row r="118" spans="1:65" x14ac:dyDescent="0.25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</row>
    <row r="119" spans="1:65" x14ac:dyDescent="0.25">
      <c r="BJ119" s="142" t="s">
        <v>695</v>
      </c>
      <c r="BK119" s="207"/>
      <c r="BL119" s="141">
        <f>SUM(BL101:BL118)</f>
        <v>154</v>
      </c>
    </row>
    <row r="120" spans="1:65" ht="16.5" x14ac:dyDescent="0.25">
      <c r="A120" s="149" t="str">
        <f>"- Tên tuyến:"&amp;VLOOKUP(D122,Quyhoach!$B$8:$J$257,2,0)&amp;"-"&amp;VLOOKUP(D122,Quyhoach!$B$8:$J$257,3,0)</f>
        <v>- Tên tuyến:Quảng Bình-Đà Nẵng</v>
      </c>
    </row>
    <row r="121" spans="1:65" ht="16.5" x14ac:dyDescent="0.25">
      <c r="A121" s="150" t="str">
        <f>"- Bến xe đi: "&amp;VLOOKUP(D122,Quyhoach!$B$8:$J$257,4,0)&amp;";                 Bến xe đến: "&amp;VLOOKUP(D122,Quyhoach!$B$8:$J$257,5,0)</f>
        <v>- Bến xe đi: Quy Đạt;                 Bến xe đến: Trung tâm Đà Nẵng</v>
      </c>
      <c r="B121" s="151"/>
      <c r="C121" s="151"/>
      <c r="D121" s="151"/>
      <c r="E121" s="151"/>
      <c r="F121" s="151"/>
      <c r="G121" s="151"/>
      <c r="H121" s="151"/>
      <c r="I121" s="151"/>
      <c r="J121" s="151"/>
      <c r="K121" s="151"/>
      <c r="L121" s="151"/>
      <c r="M121" s="151"/>
      <c r="N121" s="151"/>
      <c r="O121" s="151"/>
      <c r="P121" s="151"/>
      <c r="Q121" s="151"/>
      <c r="R121" s="151"/>
      <c r="S121" s="151"/>
      <c r="T121" s="151"/>
      <c r="U121" s="151"/>
    </row>
    <row r="122" spans="1:65" ht="16.5" x14ac:dyDescent="0.25">
      <c r="A122" s="149" t="s">
        <v>677</v>
      </c>
      <c r="D122" s="114" t="s">
        <v>101</v>
      </c>
    </row>
    <row r="123" spans="1:65" ht="16.5" x14ac:dyDescent="0.25">
      <c r="A123" s="149" t="str">
        <f>"- Hành trình tuyến:"&amp;VLOOKUP(D122,Quyhoach!$B$8:$J$257,6,0)</f>
        <v>- Hành trình tuyến:BX Quy Đạt - Đường Hồ Chí Minh - Ngã Tư Sòng - QL1A - Hầm Đèo Hải Vân - Tạ Quang Bửu - Nguyễn Văn Cừ - Tôn Đức Thắng - BX Trung tâm Đà Nẵng &lt;A&gt;</v>
      </c>
    </row>
    <row r="124" spans="1:65" ht="16.5" x14ac:dyDescent="0.25">
      <c r="A124" s="149" t="str">
        <f>"- Cự ly tuyến:"&amp;VLOOKUP(D122,Quyhoach!$B$8:$J$257,7,0)&amp;"km"</f>
        <v>- Cự ly tuyến:380km</v>
      </c>
    </row>
    <row r="125" spans="1:65" ht="16.5" x14ac:dyDescent="0.25">
      <c r="A125" s="149" t="str">
        <f>"- Tổng số chuyến xe/ngày/tháng: "&amp;VLOOKUP(D122,Quyhoach!$B$8:$J$257,8,0)</f>
        <v>- Tổng số chuyến xe/ngày/tháng: 180</v>
      </c>
    </row>
    <row r="126" spans="1:65" ht="18.75" x14ac:dyDescent="0.25">
      <c r="A126" s="152"/>
    </row>
    <row r="127" spans="1:65" x14ac:dyDescent="0.25">
      <c r="A127" s="316" t="s">
        <v>637</v>
      </c>
      <c r="B127" s="153" t="s">
        <v>638</v>
      </c>
      <c r="C127" s="153"/>
      <c r="D127" s="153"/>
      <c r="E127" s="153"/>
      <c r="F127" s="153"/>
      <c r="G127" s="153"/>
      <c r="H127" s="153"/>
      <c r="I127" s="153"/>
      <c r="J127" s="153"/>
      <c r="K127" s="153"/>
      <c r="L127" s="153"/>
      <c r="M127" s="153"/>
      <c r="N127" s="153"/>
      <c r="O127" s="153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54"/>
      <c r="AE127" s="154"/>
      <c r="AF127" s="154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</row>
    <row r="128" spans="1:65" ht="15.75" customHeight="1" x14ac:dyDescent="0.25">
      <c r="A128" s="317"/>
      <c r="B128" s="315" t="s">
        <v>639</v>
      </c>
      <c r="C128" s="315"/>
      <c r="D128" s="315" t="s">
        <v>640</v>
      </c>
      <c r="E128" s="315"/>
      <c r="F128" s="315" t="s">
        <v>641</v>
      </c>
      <c r="G128" s="315"/>
      <c r="H128" s="315" t="s">
        <v>642</v>
      </c>
      <c r="I128" s="315"/>
      <c r="J128" s="315" t="s">
        <v>651</v>
      </c>
      <c r="K128" s="315"/>
      <c r="L128" s="315" t="s">
        <v>652</v>
      </c>
      <c r="M128" s="315"/>
      <c r="N128" s="315" t="s">
        <v>653</v>
      </c>
      <c r="O128" s="315"/>
      <c r="P128" s="315" t="s">
        <v>654</v>
      </c>
      <c r="Q128" s="315"/>
      <c r="R128" s="315" t="s">
        <v>655</v>
      </c>
      <c r="S128" s="315"/>
      <c r="T128" s="315" t="s">
        <v>656</v>
      </c>
      <c r="U128" s="315"/>
      <c r="V128" s="315" t="s">
        <v>657</v>
      </c>
      <c r="W128" s="315"/>
      <c r="X128" s="315" t="s">
        <v>658</v>
      </c>
      <c r="Y128" s="315"/>
      <c r="Z128" s="315" t="s">
        <v>659</v>
      </c>
      <c r="AA128" s="315"/>
      <c r="AB128" s="315" t="s">
        <v>660</v>
      </c>
      <c r="AC128" s="315"/>
      <c r="AD128" s="315" t="s">
        <v>661</v>
      </c>
      <c r="AE128" s="315"/>
      <c r="AF128" s="315" t="s">
        <v>662</v>
      </c>
      <c r="AG128" s="315"/>
      <c r="AH128" s="315" t="s">
        <v>663</v>
      </c>
      <c r="AI128" s="315"/>
      <c r="AJ128" s="315" t="s">
        <v>664</v>
      </c>
      <c r="AK128" s="315"/>
      <c r="AL128" s="315" t="s">
        <v>665</v>
      </c>
      <c r="AM128" s="315"/>
      <c r="AN128" s="315" t="s">
        <v>666</v>
      </c>
      <c r="AO128" s="315"/>
      <c r="AP128" s="315" t="s">
        <v>667</v>
      </c>
      <c r="AQ128" s="315"/>
      <c r="AR128" s="315" t="s">
        <v>668</v>
      </c>
      <c r="AS128" s="315"/>
      <c r="AT128" s="315" t="s">
        <v>669</v>
      </c>
      <c r="AU128" s="315"/>
      <c r="AV128" s="315" t="s">
        <v>670</v>
      </c>
      <c r="AW128" s="315"/>
      <c r="AX128" s="315" t="s">
        <v>671</v>
      </c>
      <c r="AY128" s="315"/>
      <c r="AZ128" s="315" t="s">
        <v>672</v>
      </c>
      <c r="BA128" s="315"/>
      <c r="BB128" s="315" t="s">
        <v>673</v>
      </c>
      <c r="BC128" s="315"/>
      <c r="BD128" s="315" t="s">
        <v>674</v>
      </c>
      <c r="BE128" s="315"/>
      <c r="BF128" s="315" t="s">
        <v>675</v>
      </c>
      <c r="BG128" s="315"/>
      <c r="BH128" s="315" t="s">
        <v>676</v>
      </c>
      <c r="BI128" s="315"/>
    </row>
    <row r="129" spans="1:64" ht="28.5" x14ac:dyDescent="0.25">
      <c r="A129" s="318"/>
      <c r="B129" s="155" t="s">
        <v>650</v>
      </c>
      <c r="C129" s="155" t="s">
        <v>644</v>
      </c>
      <c r="D129" s="155" t="s">
        <v>650</v>
      </c>
      <c r="E129" s="155" t="s">
        <v>644</v>
      </c>
      <c r="F129" s="155" t="s">
        <v>650</v>
      </c>
      <c r="G129" s="155" t="s">
        <v>644</v>
      </c>
      <c r="H129" s="155" t="s">
        <v>650</v>
      </c>
      <c r="I129" s="155" t="s">
        <v>644</v>
      </c>
      <c r="J129" s="155" t="s">
        <v>650</v>
      </c>
      <c r="K129" s="155" t="s">
        <v>644</v>
      </c>
      <c r="L129" s="155" t="s">
        <v>650</v>
      </c>
      <c r="M129" s="155" t="s">
        <v>644</v>
      </c>
      <c r="N129" s="155" t="s">
        <v>650</v>
      </c>
      <c r="O129" s="155" t="s">
        <v>644</v>
      </c>
      <c r="P129" s="155" t="s">
        <v>650</v>
      </c>
      <c r="Q129" s="155" t="s">
        <v>644</v>
      </c>
      <c r="R129" s="155" t="s">
        <v>650</v>
      </c>
      <c r="S129" s="155" t="s">
        <v>644</v>
      </c>
      <c r="T129" s="155" t="s">
        <v>650</v>
      </c>
      <c r="U129" s="155" t="s">
        <v>644</v>
      </c>
      <c r="V129" s="155" t="s">
        <v>650</v>
      </c>
      <c r="W129" s="155" t="s">
        <v>644</v>
      </c>
      <c r="X129" s="155" t="s">
        <v>650</v>
      </c>
      <c r="Y129" s="155" t="s">
        <v>644</v>
      </c>
      <c r="Z129" s="155" t="s">
        <v>650</v>
      </c>
      <c r="AA129" s="155" t="s">
        <v>644</v>
      </c>
      <c r="AB129" s="155" t="s">
        <v>650</v>
      </c>
      <c r="AC129" s="155" t="s">
        <v>644</v>
      </c>
      <c r="AD129" s="155" t="s">
        <v>650</v>
      </c>
      <c r="AE129" s="155" t="s">
        <v>644</v>
      </c>
      <c r="AF129" s="155" t="s">
        <v>650</v>
      </c>
      <c r="AG129" s="155" t="s">
        <v>644</v>
      </c>
      <c r="AH129" s="155" t="s">
        <v>650</v>
      </c>
      <c r="AI129" s="155" t="s">
        <v>644</v>
      </c>
      <c r="AJ129" s="155" t="s">
        <v>650</v>
      </c>
      <c r="AK129" s="155" t="s">
        <v>644</v>
      </c>
      <c r="AL129" s="155" t="s">
        <v>650</v>
      </c>
      <c r="AM129" s="155" t="s">
        <v>644</v>
      </c>
      <c r="AN129" s="155" t="s">
        <v>650</v>
      </c>
      <c r="AO129" s="155" t="s">
        <v>644</v>
      </c>
      <c r="AP129" s="155" t="s">
        <v>650</v>
      </c>
      <c r="AQ129" s="155" t="s">
        <v>644</v>
      </c>
      <c r="AR129" s="155" t="s">
        <v>650</v>
      </c>
      <c r="AS129" s="155" t="s">
        <v>644</v>
      </c>
      <c r="AT129" s="155" t="s">
        <v>650</v>
      </c>
      <c r="AU129" s="155" t="s">
        <v>644</v>
      </c>
      <c r="AV129" s="155" t="s">
        <v>650</v>
      </c>
      <c r="AW129" s="155" t="s">
        <v>644</v>
      </c>
      <c r="AX129" s="155" t="s">
        <v>650</v>
      </c>
      <c r="AY129" s="155" t="s">
        <v>644</v>
      </c>
      <c r="AZ129" s="155" t="s">
        <v>650</v>
      </c>
      <c r="BA129" s="155" t="s">
        <v>644</v>
      </c>
      <c r="BB129" s="155" t="s">
        <v>650</v>
      </c>
      <c r="BC129" s="155" t="s">
        <v>644</v>
      </c>
      <c r="BD129" s="155" t="s">
        <v>650</v>
      </c>
      <c r="BE129" s="155" t="s">
        <v>644</v>
      </c>
      <c r="BF129" s="155" t="s">
        <v>650</v>
      </c>
      <c r="BG129" s="155" t="s">
        <v>644</v>
      </c>
      <c r="BH129" s="155" t="s">
        <v>650</v>
      </c>
      <c r="BI129" s="155" t="s">
        <v>644</v>
      </c>
      <c r="BJ129" s="155" t="s">
        <v>682</v>
      </c>
      <c r="BK129" s="205" t="s">
        <v>683</v>
      </c>
      <c r="BL129" s="155" t="s">
        <v>684</v>
      </c>
    </row>
    <row r="130" spans="1:64" x14ac:dyDescent="0.25">
      <c r="A130" s="143">
        <v>1</v>
      </c>
      <c r="B130" s="144">
        <v>0.25</v>
      </c>
      <c r="C130" s="144">
        <v>0.81597222222222221</v>
      </c>
      <c r="D130" s="144">
        <v>0.25</v>
      </c>
      <c r="E130" s="144">
        <v>0.81597222222222221</v>
      </c>
      <c r="F130" s="144">
        <v>0.25</v>
      </c>
      <c r="G130" s="144">
        <v>0.81597222222222221</v>
      </c>
      <c r="H130" s="144">
        <v>0.25</v>
      </c>
      <c r="I130" s="144">
        <v>0.81597222222222221</v>
      </c>
      <c r="J130" s="143"/>
      <c r="K130" s="143"/>
      <c r="L130" s="144">
        <v>0.25</v>
      </c>
      <c r="M130" s="144">
        <v>0.81597222222222221</v>
      </c>
      <c r="N130" s="144">
        <v>0.25</v>
      </c>
      <c r="O130" s="144">
        <v>0.81597222222222221</v>
      </c>
      <c r="P130" s="144">
        <v>0.25</v>
      </c>
      <c r="Q130" s="144">
        <v>0.81597222222222221</v>
      </c>
      <c r="R130" s="144">
        <v>0.25</v>
      </c>
      <c r="S130" s="144">
        <v>0.81597222222222221</v>
      </c>
      <c r="T130" s="143"/>
      <c r="U130" s="143"/>
      <c r="V130" s="144">
        <v>0.25</v>
      </c>
      <c r="W130" s="144">
        <v>0.81597222222222221</v>
      </c>
      <c r="X130" s="144">
        <v>0.25</v>
      </c>
      <c r="Y130" s="144">
        <v>0.81597222222222221</v>
      </c>
      <c r="Z130" s="144">
        <v>0.25</v>
      </c>
      <c r="AA130" s="144">
        <v>0.81597222222222221</v>
      </c>
      <c r="AB130" s="144">
        <v>0.25</v>
      </c>
      <c r="AC130" s="144">
        <v>0.81597222222222221</v>
      </c>
      <c r="AD130" s="143"/>
      <c r="AE130" s="143"/>
      <c r="AF130" s="144">
        <v>0.25</v>
      </c>
      <c r="AG130" s="144">
        <v>0.81597222222222221</v>
      </c>
      <c r="AH130" s="144">
        <v>0.25</v>
      </c>
      <c r="AI130" s="144">
        <v>0.81597222222222221</v>
      </c>
      <c r="AJ130" s="144">
        <v>0.25</v>
      </c>
      <c r="AK130" s="144">
        <v>0.81597222222222221</v>
      </c>
      <c r="AL130" s="144">
        <v>0.25</v>
      </c>
      <c r="AM130" s="144">
        <v>0.81597222222222221</v>
      </c>
      <c r="AN130" s="143"/>
      <c r="AO130" s="143"/>
      <c r="AP130" s="144">
        <v>0.25</v>
      </c>
      <c r="AQ130" s="144">
        <v>0.81597222222222221</v>
      </c>
      <c r="AR130" s="144">
        <v>0.25</v>
      </c>
      <c r="AS130" s="144">
        <v>0.81597222222222221</v>
      </c>
      <c r="AT130" s="144">
        <v>0.25</v>
      </c>
      <c r="AU130" s="144">
        <v>0.81597222222222221</v>
      </c>
      <c r="AV130" s="144">
        <v>0.25</v>
      </c>
      <c r="AW130" s="144">
        <v>0.81597222222222221</v>
      </c>
      <c r="AX130" s="144">
        <v>0.25</v>
      </c>
      <c r="AY130" s="144">
        <v>0.81597222222222221</v>
      </c>
      <c r="AZ130" s="144">
        <v>0.25</v>
      </c>
      <c r="BA130" s="144">
        <v>0.81597222222222221</v>
      </c>
      <c r="BB130" s="144">
        <v>0.25</v>
      </c>
      <c r="BC130" s="144">
        <v>0.81597222222222221</v>
      </c>
      <c r="BD130" s="144">
        <v>0.25</v>
      </c>
      <c r="BE130" s="144">
        <v>0.81597222222222221</v>
      </c>
      <c r="BF130" s="144">
        <v>0.25</v>
      </c>
      <c r="BG130" s="144">
        <v>0.81597222222222221</v>
      </c>
      <c r="BH130" s="144">
        <v>0.25</v>
      </c>
      <c r="BI130" s="144">
        <v>0.81597222222222221</v>
      </c>
      <c r="BJ130" s="138" t="s">
        <v>697</v>
      </c>
      <c r="BK130" s="139">
        <v>855</v>
      </c>
      <c r="BL130" s="138">
        <v>26</v>
      </c>
    </row>
    <row r="131" spans="1:64" x14ac:dyDescent="0.25">
      <c r="A131" s="156">
        <v>2</v>
      </c>
      <c r="B131" s="157">
        <v>0.29166666666666669</v>
      </c>
      <c r="C131" s="156"/>
      <c r="D131" s="156"/>
      <c r="E131" s="156"/>
      <c r="F131" s="156"/>
      <c r="G131" s="156"/>
      <c r="H131" s="156"/>
      <c r="I131" s="156"/>
      <c r="J131" s="156"/>
      <c r="K131" s="156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  <c r="BI131" s="156"/>
    </row>
    <row r="132" spans="1:64" x14ac:dyDescent="0.25">
      <c r="A132" s="156">
        <v>3</v>
      </c>
      <c r="B132" s="157">
        <v>0.33333333333333331</v>
      </c>
      <c r="C132" s="156"/>
      <c r="D132" s="156"/>
      <c r="E132" s="156"/>
      <c r="F132" s="156"/>
      <c r="G132" s="156"/>
      <c r="H132" s="156"/>
      <c r="I132" s="156"/>
      <c r="J132" s="156"/>
      <c r="K132" s="156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  <c r="BI132" s="156"/>
    </row>
    <row r="133" spans="1:64" x14ac:dyDescent="0.25">
      <c r="A133" s="156">
        <v>4</v>
      </c>
      <c r="B133" s="157">
        <v>0.54166666666666663</v>
      </c>
      <c r="C133" s="156"/>
      <c r="D133" s="156"/>
      <c r="E133" s="156"/>
      <c r="F133" s="156"/>
      <c r="G133" s="156"/>
      <c r="H133" s="156"/>
      <c r="I133" s="156"/>
      <c r="J133" s="156"/>
      <c r="K133" s="156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  <c r="BI133" s="156"/>
    </row>
    <row r="134" spans="1:64" x14ac:dyDescent="0.25">
      <c r="A134" s="156">
        <v>5</v>
      </c>
      <c r="B134" s="157">
        <v>0.58333333333333337</v>
      </c>
      <c r="C134" s="156"/>
      <c r="D134" s="156"/>
      <c r="E134" s="156"/>
      <c r="F134" s="156"/>
      <c r="G134" s="156"/>
      <c r="H134" s="156"/>
      <c r="I134" s="156"/>
      <c r="J134" s="156"/>
      <c r="K134" s="156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  <c r="BI134" s="156"/>
    </row>
    <row r="135" spans="1:64" x14ac:dyDescent="0.25">
      <c r="A135" s="156">
        <v>6</v>
      </c>
      <c r="B135" s="157">
        <v>0.625</v>
      </c>
      <c r="C135" s="156"/>
      <c r="D135" s="156"/>
      <c r="E135" s="156"/>
      <c r="F135" s="156"/>
      <c r="G135" s="156"/>
      <c r="H135" s="156"/>
      <c r="I135" s="156"/>
      <c r="J135" s="156"/>
      <c r="K135" s="156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  <c r="BI135" s="156"/>
    </row>
    <row r="136" spans="1:64" x14ac:dyDescent="0.25">
      <c r="A136" s="156">
        <v>7</v>
      </c>
      <c r="B136" s="157">
        <v>0.83333333333333337</v>
      </c>
      <c r="C136" s="156"/>
      <c r="D136" s="156"/>
      <c r="E136" s="156"/>
      <c r="F136" s="156"/>
      <c r="G136" s="156"/>
      <c r="H136" s="156"/>
      <c r="I136" s="156"/>
      <c r="J136" s="156"/>
      <c r="K136" s="156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  <c r="BI136" s="156"/>
    </row>
    <row r="137" spans="1:64" x14ac:dyDescent="0.25">
      <c r="A137" s="156">
        <v>8</v>
      </c>
      <c r="B137" s="157">
        <v>0.85416666666666663</v>
      </c>
      <c r="C137" s="156"/>
      <c r="D137" s="156"/>
      <c r="E137" s="156"/>
      <c r="F137" s="156"/>
      <c r="G137" s="156"/>
      <c r="H137" s="156"/>
      <c r="I137" s="156"/>
      <c r="J137" s="156"/>
      <c r="K137" s="156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  <c r="BI137" s="156"/>
    </row>
    <row r="138" spans="1:64" x14ac:dyDescent="0.25">
      <c r="A138" s="156">
        <v>9</v>
      </c>
      <c r="B138" s="157">
        <v>0.875</v>
      </c>
      <c r="C138" s="156"/>
      <c r="D138" s="156"/>
      <c r="E138" s="156"/>
      <c r="F138" s="156"/>
      <c r="G138" s="156"/>
      <c r="H138" s="156"/>
      <c r="I138" s="156"/>
      <c r="J138" s="156"/>
      <c r="K138" s="156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  <c r="BI138" s="156"/>
    </row>
    <row r="139" spans="1:64" x14ac:dyDescent="0.25">
      <c r="A139" s="156" t="s">
        <v>645</v>
      </c>
      <c r="B139" s="156"/>
      <c r="C139" s="156"/>
      <c r="D139" s="156"/>
      <c r="E139" s="156"/>
      <c r="F139" s="156"/>
      <c r="G139" s="156"/>
      <c r="H139" s="156"/>
      <c r="I139" s="156"/>
      <c r="J139" s="156"/>
      <c r="K139" s="156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  <c r="BI139" s="156"/>
    </row>
    <row r="140" spans="1:64" x14ac:dyDescent="0.25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  <c r="AQ140" s="158"/>
      <c r="AR140" s="158"/>
      <c r="AS140" s="158"/>
      <c r="AT140" s="158"/>
      <c r="AU140" s="158"/>
      <c r="AV140" s="158"/>
      <c r="AW140" s="158"/>
      <c r="AX140" s="158"/>
      <c r="AY140" s="158"/>
      <c r="AZ140" s="158"/>
      <c r="BA140" s="158"/>
      <c r="BB140" s="158"/>
      <c r="BC140" s="158"/>
      <c r="BD140" s="158"/>
      <c r="BE140" s="158"/>
      <c r="BF140" s="158"/>
      <c r="BG140" s="158"/>
      <c r="BH140" s="158"/>
      <c r="BI140" s="158"/>
    </row>
    <row r="141" spans="1:64" x14ac:dyDescent="0.25">
      <c r="BJ141" s="142" t="s">
        <v>695</v>
      </c>
      <c r="BK141" s="207"/>
      <c r="BL141" s="141">
        <f>SUM(BL122:BL140)</f>
        <v>26</v>
      </c>
    </row>
    <row r="142" spans="1:64" ht="16.5" x14ac:dyDescent="0.25">
      <c r="A142" s="149" t="str">
        <f>"- Tên tuyến:"&amp;VLOOKUP(D144,Quyhoach!$B$8:$J$257,2,0)&amp;"-"&amp;VLOOKUP(D144,Quyhoach!$B$8:$J$257,3,0)</f>
        <v>- Tên tuyến:Quảng Bình-Đà Nẵng</v>
      </c>
    </row>
    <row r="143" spans="1:64" ht="16.5" x14ac:dyDescent="0.25">
      <c r="A143" s="150" t="str">
        <f>"- Bến xe đi:"&amp;VLOOKUP(D144,Quyhoach!$B$8:$J$257,4,0)&amp;";                 Bến xe đến: "&amp;VLOOKUP(D144,Quyhoach!$B$8:$J$257,5,0)</f>
        <v>- Bến xe đi:Lệ Thủy;                 Bến xe đến: Trung tâm Đà Nẵng</v>
      </c>
      <c r="B143" s="151"/>
      <c r="C143" s="151"/>
      <c r="D143" s="151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</row>
    <row r="144" spans="1:64" ht="16.5" x14ac:dyDescent="0.25">
      <c r="A144" s="149" t="s">
        <v>677</v>
      </c>
      <c r="D144" s="114" t="s">
        <v>103</v>
      </c>
    </row>
    <row r="145" spans="1:64" ht="16.5" x14ac:dyDescent="0.25">
      <c r="A145" s="149" t="str">
        <f>"- Hành trình tuyến:"&amp;VLOOKUP(D144,Quyhoach!$B$8:$J$257,6,0)</f>
        <v>- Hành trình tuyến:BX Lệ Thủy - QL1A - Hầm Đèo Hải Vân - Tạ Quang Bửu - Nguyễn Văn Cừ - Tôn Đức Thắng - BX Trung tâm Đà Nẵng &lt;A&gt;</v>
      </c>
    </row>
    <row r="146" spans="1:64" ht="16.5" x14ac:dyDescent="0.25">
      <c r="A146" s="149" t="str">
        <f>"- Cự ly tuyến:"&amp;VLOOKUP(D144,Quyhoach!$B$8:$J$257,7,0)&amp;"km"</f>
        <v>- Cự ly tuyến:245km</v>
      </c>
    </row>
    <row r="147" spans="1:64" ht="16.5" x14ac:dyDescent="0.25">
      <c r="A147" s="149" t="str">
        <f>"- Tổng số chuyến xe/ngày/tháng: "&amp;VLOOKUP(D144,Quyhoach!$B$8:$J$257,8,0)</f>
        <v>- Tổng số chuyến xe/ngày/tháng: 750</v>
      </c>
    </row>
    <row r="148" spans="1:64" ht="18.75" x14ac:dyDescent="0.25">
      <c r="A148" s="152"/>
    </row>
    <row r="149" spans="1:64" x14ac:dyDescent="0.25">
      <c r="A149" s="316" t="s">
        <v>637</v>
      </c>
      <c r="B149" s="153" t="s">
        <v>638</v>
      </c>
      <c r="C149" s="153"/>
      <c r="D149" s="153"/>
      <c r="E149" s="153"/>
      <c r="F149" s="153"/>
      <c r="G149" s="153"/>
      <c r="H149" s="153"/>
      <c r="I149" s="153"/>
      <c r="J149" s="153"/>
      <c r="K149" s="153"/>
      <c r="L149" s="153"/>
      <c r="M149" s="153"/>
      <c r="N149" s="153"/>
      <c r="O149" s="153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</row>
    <row r="150" spans="1:64" ht="15.75" customHeight="1" x14ac:dyDescent="0.25">
      <c r="A150" s="317"/>
      <c r="B150" s="315" t="s">
        <v>639</v>
      </c>
      <c r="C150" s="315"/>
      <c r="D150" s="315" t="s">
        <v>640</v>
      </c>
      <c r="E150" s="315"/>
      <c r="F150" s="315" t="s">
        <v>641</v>
      </c>
      <c r="G150" s="315"/>
      <c r="H150" s="315" t="s">
        <v>642</v>
      </c>
      <c r="I150" s="315"/>
      <c r="J150" s="315" t="s">
        <v>651</v>
      </c>
      <c r="K150" s="315"/>
      <c r="L150" s="315" t="s">
        <v>652</v>
      </c>
      <c r="M150" s="315"/>
      <c r="N150" s="315" t="s">
        <v>653</v>
      </c>
      <c r="O150" s="315"/>
      <c r="P150" s="315" t="s">
        <v>654</v>
      </c>
      <c r="Q150" s="315"/>
      <c r="R150" s="315" t="s">
        <v>655</v>
      </c>
      <c r="S150" s="315"/>
      <c r="T150" s="315" t="s">
        <v>656</v>
      </c>
      <c r="U150" s="315"/>
      <c r="V150" s="315" t="s">
        <v>657</v>
      </c>
      <c r="W150" s="315"/>
      <c r="X150" s="315" t="s">
        <v>658</v>
      </c>
      <c r="Y150" s="315"/>
      <c r="Z150" s="315" t="s">
        <v>659</v>
      </c>
      <c r="AA150" s="315"/>
      <c r="AB150" s="315" t="s">
        <v>660</v>
      </c>
      <c r="AC150" s="315"/>
      <c r="AD150" s="315" t="s">
        <v>661</v>
      </c>
      <c r="AE150" s="315"/>
      <c r="AF150" s="315" t="s">
        <v>662</v>
      </c>
      <c r="AG150" s="315"/>
      <c r="AH150" s="315" t="s">
        <v>663</v>
      </c>
      <c r="AI150" s="315"/>
      <c r="AJ150" s="315" t="s">
        <v>664</v>
      </c>
      <c r="AK150" s="315"/>
      <c r="AL150" s="315" t="s">
        <v>665</v>
      </c>
      <c r="AM150" s="315"/>
      <c r="AN150" s="315" t="s">
        <v>666</v>
      </c>
      <c r="AO150" s="315"/>
      <c r="AP150" s="315" t="s">
        <v>667</v>
      </c>
      <c r="AQ150" s="315"/>
      <c r="AR150" s="315" t="s">
        <v>668</v>
      </c>
      <c r="AS150" s="315"/>
      <c r="AT150" s="315" t="s">
        <v>669</v>
      </c>
      <c r="AU150" s="315"/>
      <c r="AV150" s="315" t="s">
        <v>670</v>
      </c>
      <c r="AW150" s="315"/>
      <c r="AX150" s="315" t="s">
        <v>671</v>
      </c>
      <c r="AY150" s="315"/>
      <c r="AZ150" s="315" t="s">
        <v>672</v>
      </c>
      <c r="BA150" s="315"/>
      <c r="BB150" s="315" t="s">
        <v>673</v>
      </c>
      <c r="BC150" s="315"/>
      <c r="BD150" s="315" t="s">
        <v>674</v>
      </c>
      <c r="BE150" s="315"/>
      <c r="BF150" s="315" t="s">
        <v>675</v>
      </c>
      <c r="BG150" s="315"/>
      <c r="BH150" s="315" t="s">
        <v>676</v>
      </c>
      <c r="BI150" s="315"/>
    </row>
    <row r="151" spans="1:64" ht="28.5" x14ac:dyDescent="0.25">
      <c r="A151" s="318"/>
      <c r="B151" s="155" t="s">
        <v>650</v>
      </c>
      <c r="C151" s="155" t="s">
        <v>644</v>
      </c>
      <c r="D151" s="155" t="s">
        <v>650</v>
      </c>
      <c r="E151" s="155" t="s">
        <v>644</v>
      </c>
      <c r="F151" s="155" t="s">
        <v>650</v>
      </c>
      <c r="G151" s="155" t="s">
        <v>644</v>
      </c>
      <c r="H151" s="155" t="s">
        <v>650</v>
      </c>
      <c r="I151" s="155" t="s">
        <v>644</v>
      </c>
      <c r="J151" s="155" t="s">
        <v>650</v>
      </c>
      <c r="K151" s="155" t="s">
        <v>644</v>
      </c>
      <c r="L151" s="155" t="s">
        <v>650</v>
      </c>
      <c r="M151" s="155" t="s">
        <v>644</v>
      </c>
      <c r="N151" s="155" t="s">
        <v>650</v>
      </c>
      <c r="O151" s="155" t="s">
        <v>644</v>
      </c>
      <c r="P151" s="155" t="s">
        <v>650</v>
      </c>
      <c r="Q151" s="155" t="s">
        <v>644</v>
      </c>
      <c r="R151" s="155" t="s">
        <v>650</v>
      </c>
      <c r="S151" s="155" t="s">
        <v>644</v>
      </c>
      <c r="T151" s="155" t="s">
        <v>650</v>
      </c>
      <c r="U151" s="155" t="s">
        <v>644</v>
      </c>
      <c r="V151" s="155" t="s">
        <v>650</v>
      </c>
      <c r="W151" s="155" t="s">
        <v>644</v>
      </c>
      <c r="X151" s="155" t="s">
        <v>650</v>
      </c>
      <c r="Y151" s="155" t="s">
        <v>644</v>
      </c>
      <c r="Z151" s="155" t="s">
        <v>650</v>
      </c>
      <c r="AA151" s="155" t="s">
        <v>644</v>
      </c>
      <c r="AB151" s="155" t="s">
        <v>650</v>
      </c>
      <c r="AC151" s="155" t="s">
        <v>644</v>
      </c>
      <c r="AD151" s="155" t="s">
        <v>650</v>
      </c>
      <c r="AE151" s="155" t="s">
        <v>644</v>
      </c>
      <c r="AF151" s="155" t="s">
        <v>650</v>
      </c>
      <c r="AG151" s="155" t="s">
        <v>644</v>
      </c>
      <c r="AH151" s="155" t="s">
        <v>650</v>
      </c>
      <c r="AI151" s="155" t="s">
        <v>644</v>
      </c>
      <c r="AJ151" s="155" t="s">
        <v>650</v>
      </c>
      <c r="AK151" s="155" t="s">
        <v>644</v>
      </c>
      <c r="AL151" s="155" t="s">
        <v>650</v>
      </c>
      <c r="AM151" s="155" t="s">
        <v>644</v>
      </c>
      <c r="AN151" s="155" t="s">
        <v>650</v>
      </c>
      <c r="AO151" s="155" t="s">
        <v>644</v>
      </c>
      <c r="AP151" s="155" t="s">
        <v>650</v>
      </c>
      <c r="AQ151" s="155" t="s">
        <v>644</v>
      </c>
      <c r="AR151" s="155" t="s">
        <v>650</v>
      </c>
      <c r="AS151" s="155" t="s">
        <v>644</v>
      </c>
      <c r="AT151" s="155" t="s">
        <v>650</v>
      </c>
      <c r="AU151" s="155" t="s">
        <v>644</v>
      </c>
      <c r="AV151" s="155" t="s">
        <v>650</v>
      </c>
      <c r="AW151" s="155" t="s">
        <v>644</v>
      </c>
      <c r="AX151" s="155" t="s">
        <v>650</v>
      </c>
      <c r="AY151" s="155" t="s">
        <v>644</v>
      </c>
      <c r="AZ151" s="155" t="s">
        <v>650</v>
      </c>
      <c r="BA151" s="155" t="s">
        <v>644</v>
      </c>
      <c r="BB151" s="155" t="s">
        <v>650</v>
      </c>
      <c r="BC151" s="155" t="s">
        <v>644</v>
      </c>
      <c r="BD151" s="155" t="s">
        <v>650</v>
      </c>
      <c r="BE151" s="155" t="s">
        <v>644</v>
      </c>
      <c r="BF151" s="155" t="s">
        <v>650</v>
      </c>
      <c r="BG151" s="155" t="s">
        <v>644</v>
      </c>
      <c r="BH151" s="155" t="s">
        <v>650</v>
      </c>
      <c r="BI151" s="155" t="s">
        <v>644</v>
      </c>
      <c r="BJ151" s="155" t="s">
        <v>682</v>
      </c>
      <c r="BK151" s="205" t="s">
        <v>683</v>
      </c>
      <c r="BL151" s="155" t="s">
        <v>684</v>
      </c>
    </row>
    <row r="152" spans="1:64" x14ac:dyDescent="0.25">
      <c r="A152" s="143">
        <v>1</v>
      </c>
      <c r="B152" s="144">
        <v>0.20833333333333334</v>
      </c>
      <c r="C152" s="144">
        <v>0.53472222222222221</v>
      </c>
      <c r="D152" s="144">
        <v>0.20833333333333334</v>
      </c>
      <c r="E152" s="144">
        <v>0.53472222222222221</v>
      </c>
      <c r="F152" s="144">
        <v>0.20833333333333334</v>
      </c>
      <c r="G152" s="144">
        <v>0.53472222222222221</v>
      </c>
      <c r="H152" s="144">
        <v>0.20833333333333334</v>
      </c>
      <c r="I152" s="144">
        <v>0.53472222222222221</v>
      </c>
      <c r="J152" s="144">
        <v>0.20833333333333334</v>
      </c>
      <c r="K152" s="144">
        <v>0.53472222222222221</v>
      </c>
      <c r="L152" s="144">
        <v>0.20833333333333334</v>
      </c>
      <c r="M152" s="144">
        <v>0.53472222222222221</v>
      </c>
      <c r="N152" s="144">
        <v>0.20833333333333334</v>
      </c>
      <c r="O152" s="144">
        <v>0.53472222222222221</v>
      </c>
      <c r="P152" s="144">
        <v>0.20833333333333334</v>
      </c>
      <c r="Q152" s="144">
        <v>0.53472222222222221</v>
      </c>
      <c r="R152" s="144">
        <v>0.20833333333333334</v>
      </c>
      <c r="S152" s="144">
        <v>0.53472222222222221</v>
      </c>
      <c r="T152" s="144">
        <v>0.20833333333333334</v>
      </c>
      <c r="U152" s="144">
        <v>0.53472222222222221</v>
      </c>
      <c r="V152" s="144">
        <v>0.20833333333333334</v>
      </c>
      <c r="W152" s="144">
        <v>0.53472222222222221</v>
      </c>
      <c r="X152" s="144">
        <v>0.20833333333333334</v>
      </c>
      <c r="Y152" s="144">
        <v>0.53472222222222221</v>
      </c>
      <c r="Z152" s="144">
        <v>0.20833333333333334</v>
      </c>
      <c r="AA152" s="144">
        <v>0.53472222222222221</v>
      </c>
      <c r="AB152" s="144">
        <v>0.20833333333333334</v>
      </c>
      <c r="AC152" s="144">
        <v>0.53472222222222221</v>
      </c>
      <c r="AD152" s="144">
        <v>0.20833333333333334</v>
      </c>
      <c r="AE152" s="144">
        <v>0.53472222222222221</v>
      </c>
      <c r="AF152" s="144">
        <v>0.20833333333333334</v>
      </c>
      <c r="AG152" s="144">
        <v>0.53472222222222221</v>
      </c>
      <c r="AH152" s="144">
        <v>0.20833333333333334</v>
      </c>
      <c r="AI152" s="144">
        <v>0.53472222222222221</v>
      </c>
      <c r="AJ152" s="144">
        <v>0.20833333333333334</v>
      </c>
      <c r="AK152" s="144">
        <v>0.53472222222222221</v>
      </c>
      <c r="AL152" s="144">
        <v>0.20833333333333334</v>
      </c>
      <c r="AM152" s="144">
        <v>0.53472222222222221</v>
      </c>
      <c r="AN152" s="144">
        <v>0.20833333333333334</v>
      </c>
      <c r="AO152" s="144">
        <v>0.53472222222222221</v>
      </c>
      <c r="AP152" s="144">
        <v>0.20833333333333334</v>
      </c>
      <c r="AQ152" s="144">
        <v>0.53472222222222221</v>
      </c>
      <c r="AR152" s="144">
        <v>0.20833333333333334</v>
      </c>
      <c r="AS152" s="144">
        <v>0.53472222222222221</v>
      </c>
      <c r="AT152" s="144">
        <v>0.20833333333333334</v>
      </c>
      <c r="AU152" s="144">
        <v>0.53472222222222221</v>
      </c>
      <c r="AV152" s="144">
        <v>0.20833333333333334</v>
      </c>
      <c r="AW152" s="144">
        <v>0.53472222222222221</v>
      </c>
      <c r="AX152" s="144">
        <v>0.20833333333333334</v>
      </c>
      <c r="AY152" s="144">
        <v>0.53472222222222221</v>
      </c>
      <c r="AZ152" s="144">
        <v>0.20833333333333334</v>
      </c>
      <c r="BA152" s="144">
        <v>0.53472222222222221</v>
      </c>
      <c r="BB152" s="144">
        <v>0.20833333333333334</v>
      </c>
      <c r="BC152" s="144">
        <v>0.53472222222222221</v>
      </c>
      <c r="BD152" s="144">
        <v>0.20833333333333334</v>
      </c>
      <c r="BE152" s="144">
        <v>0.53472222222222221</v>
      </c>
      <c r="BF152" s="144">
        <v>0.20833333333333334</v>
      </c>
      <c r="BG152" s="144">
        <v>0.53472222222222221</v>
      </c>
      <c r="BH152" s="144">
        <v>0.20833333333333334</v>
      </c>
      <c r="BI152" s="144">
        <v>0.53472222222222221</v>
      </c>
      <c r="BJ152" s="145" t="s">
        <v>699</v>
      </c>
      <c r="BK152" s="212"/>
      <c r="BL152" s="145">
        <v>30</v>
      </c>
    </row>
    <row r="153" spans="1:64" x14ac:dyDescent="0.25">
      <c r="A153" s="143">
        <v>2</v>
      </c>
      <c r="B153" s="144">
        <v>0.21875</v>
      </c>
      <c r="C153" s="144">
        <v>0.51388888888888895</v>
      </c>
      <c r="D153" s="144">
        <v>0.21875</v>
      </c>
      <c r="E153" s="144">
        <v>0.51388888888888895</v>
      </c>
      <c r="F153" s="144">
        <v>0.21875</v>
      </c>
      <c r="G153" s="144">
        <v>0.51388888888888895</v>
      </c>
      <c r="H153" s="144">
        <v>0.21875</v>
      </c>
      <c r="I153" s="144">
        <v>0.51388888888888895</v>
      </c>
      <c r="J153" s="144">
        <v>0.21875</v>
      </c>
      <c r="K153" s="144">
        <v>0.51388888888888895</v>
      </c>
      <c r="L153" s="144">
        <v>0.21875</v>
      </c>
      <c r="M153" s="144">
        <v>0.51388888888888895</v>
      </c>
      <c r="N153" s="144">
        <v>0.21875</v>
      </c>
      <c r="O153" s="144">
        <v>0.51388888888888895</v>
      </c>
      <c r="P153" s="144">
        <v>0.21875</v>
      </c>
      <c r="Q153" s="144">
        <v>0.51388888888888895</v>
      </c>
      <c r="R153" s="144">
        <v>0.21875</v>
      </c>
      <c r="S153" s="144">
        <v>0.51388888888888895</v>
      </c>
      <c r="T153" s="144">
        <v>0.21875</v>
      </c>
      <c r="U153" s="144">
        <v>0.51388888888888895</v>
      </c>
      <c r="V153" s="144">
        <v>0.21875</v>
      </c>
      <c r="W153" s="144">
        <v>0.51388888888888895</v>
      </c>
      <c r="X153" s="144">
        <v>0.21875</v>
      </c>
      <c r="Y153" s="144">
        <v>0.51388888888888895</v>
      </c>
      <c r="Z153" s="144">
        <v>0.21875</v>
      </c>
      <c r="AA153" s="144">
        <v>0.51388888888888895</v>
      </c>
      <c r="AB153" s="144">
        <v>0.21875</v>
      </c>
      <c r="AC153" s="144">
        <v>0.51388888888888895</v>
      </c>
      <c r="AD153" s="144">
        <v>0.21875</v>
      </c>
      <c r="AE153" s="144">
        <v>0.51388888888888895</v>
      </c>
      <c r="AF153" s="144">
        <v>0.21875</v>
      </c>
      <c r="AG153" s="144">
        <v>0.51388888888888895</v>
      </c>
      <c r="AH153" s="144">
        <v>0.21875</v>
      </c>
      <c r="AI153" s="144">
        <v>0.51388888888888895</v>
      </c>
      <c r="AJ153" s="144">
        <v>0.21875</v>
      </c>
      <c r="AK153" s="144">
        <v>0.51388888888888895</v>
      </c>
      <c r="AL153" s="144">
        <v>0.21875</v>
      </c>
      <c r="AM153" s="144">
        <v>0.51388888888888895</v>
      </c>
      <c r="AN153" s="144">
        <v>0.21875</v>
      </c>
      <c r="AO153" s="144">
        <v>0.51388888888888895</v>
      </c>
      <c r="AP153" s="144">
        <v>0.21875</v>
      </c>
      <c r="AQ153" s="144">
        <v>0.51388888888888895</v>
      </c>
      <c r="AR153" s="144">
        <v>0.21875</v>
      </c>
      <c r="AS153" s="144">
        <v>0.51388888888888895</v>
      </c>
      <c r="AT153" s="144">
        <v>0.21875</v>
      </c>
      <c r="AU153" s="144">
        <v>0.51388888888888895</v>
      </c>
      <c r="AV153" s="144">
        <v>0.21875</v>
      </c>
      <c r="AW153" s="144">
        <v>0.51388888888888895</v>
      </c>
      <c r="AX153" s="144">
        <v>0.21875</v>
      </c>
      <c r="AY153" s="144">
        <v>0.51388888888888895</v>
      </c>
      <c r="AZ153" s="144">
        <v>0.21875</v>
      </c>
      <c r="BA153" s="144">
        <v>0.51388888888888895</v>
      </c>
      <c r="BB153" s="144">
        <v>0.21875</v>
      </c>
      <c r="BC153" s="144">
        <v>0.51388888888888895</v>
      </c>
      <c r="BD153" s="144">
        <v>0.21875</v>
      </c>
      <c r="BE153" s="144">
        <v>0.51388888888888895</v>
      </c>
      <c r="BF153" s="144">
        <v>0.21875</v>
      </c>
      <c r="BG153" s="144">
        <v>0.51388888888888895</v>
      </c>
      <c r="BH153" s="144">
        <v>0.21875</v>
      </c>
      <c r="BI153" s="144">
        <v>0.51388888888888895</v>
      </c>
      <c r="BJ153" s="145" t="s">
        <v>699</v>
      </c>
      <c r="BK153" s="212"/>
      <c r="BL153" s="145">
        <v>30</v>
      </c>
    </row>
    <row r="154" spans="1:64" x14ac:dyDescent="0.25">
      <c r="A154" s="143">
        <v>3</v>
      </c>
      <c r="B154" s="144">
        <v>0.22916666666666666</v>
      </c>
      <c r="C154" s="144">
        <v>0.4861111111111111</v>
      </c>
      <c r="D154" s="144">
        <v>0.22916666666666666</v>
      </c>
      <c r="E154" s="144">
        <v>0.4861111111111111</v>
      </c>
      <c r="F154" s="144">
        <v>0.22916666666666666</v>
      </c>
      <c r="G154" s="144">
        <v>0.4861111111111111</v>
      </c>
      <c r="H154" s="144">
        <v>0.22916666666666666</v>
      </c>
      <c r="I154" s="144">
        <v>0.4861111111111111</v>
      </c>
      <c r="J154" s="144">
        <v>0.22916666666666666</v>
      </c>
      <c r="K154" s="144">
        <v>0.4861111111111111</v>
      </c>
      <c r="L154" s="144">
        <v>0.22916666666666666</v>
      </c>
      <c r="M154" s="144">
        <v>0.4861111111111111</v>
      </c>
      <c r="N154" s="144">
        <v>0.22916666666666666</v>
      </c>
      <c r="O154" s="144">
        <v>0.4861111111111111</v>
      </c>
      <c r="P154" s="144">
        <v>0.22916666666666666</v>
      </c>
      <c r="Q154" s="144">
        <v>0.4861111111111111</v>
      </c>
      <c r="R154" s="144">
        <v>0.22916666666666666</v>
      </c>
      <c r="S154" s="144">
        <v>0.4861111111111111</v>
      </c>
      <c r="T154" s="144">
        <v>0.22916666666666666</v>
      </c>
      <c r="U154" s="144">
        <v>0.4861111111111111</v>
      </c>
      <c r="V154" s="144">
        <v>0.22916666666666666</v>
      </c>
      <c r="W154" s="144">
        <v>0.4861111111111111</v>
      </c>
      <c r="X154" s="144">
        <v>0.22916666666666666</v>
      </c>
      <c r="Y154" s="144">
        <v>0.4861111111111111</v>
      </c>
      <c r="Z154" s="144">
        <v>0.22916666666666666</v>
      </c>
      <c r="AA154" s="144">
        <v>0.4861111111111111</v>
      </c>
      <c r="AB154" s="144">
        <v>0.22916666666666666</v>
      </c>
      <c r="AC154" s="144">
        <v>0.4861111111111111</v>
      </c>
      <c r="AD154" s="144">
        <v>0.22916666666666666</v>
      </c>
      <c r="AE154" s="144">
        <v>0.4861111111111111</v>
      </c>
      <c r="AF154" s="144">
        <v>0.22916666666666666</v>
      </c>
      <c r="AG154" s="144">
        <v>0.4861111111111111</v>
      </c>
      <c r="AH154" s="144">
        <v>0.22916666666666666</v>
      </c>
      <c r="AI154" s="144">
        <v>0.4861111111111111</v>
      </c>
      <c r="AJ154" s="144">
        <v>0.22916666666666666</v>
      </c>
      <c r="AK154" s="144">
        <v>0.4861111111111111</v>
      </c>
      <c r="AL154" s="144">
        <v>0.22916666666666666</v>
      </c>
      <c r="AM154" s="144">
        <v>0.4861111111111111</v>
      </c>
      <c r="AN154" s="144">
        <v>0.22916666666666666</v>
      </c>
      <c r="AO154" s="144">
        <v>0.4861111111111111</v>
      </c>
      <c r="AP154" s="144">
        <v>0.22916666666666666</v>
      </c>
      <c r="AQ154" s="144">
        <v>0.4861111111111111</v>
      </c>
      <c r="AR154" s="144">
        <v>0.22916666666666666</v>
      </c>
      <c r="AS154" s="144">
        <v>0.4861111111111111</v>
      </c>
      <c r="AT154" s="144">
        <v>0.22916666666666666</v>
      </c>
      <c r="AU154" s="144">
        <v>0.4861111111111111</v>
      </c>
      <c r="AV154" s="144">
        <v>0.22916666666666666</v>
      </c>
      <c r="AW154" s="144">
        <v>0.4861111111111111</v>
      </c>
      <c r="AX154" s="144">
        <v>0.22916666666666666</v>
      </c>
      <c r="AY154" s="144">
        <v>0.4861111111111111</v>
      </c>
      <c r="AZ154" s="144">
        <v>0.22916666666666666</v>
      </c>
      <c r="BA154" s="144">
        <v>0.4861111111111111</v>
      </c>
      <c r="BB154" s="144">
        <v>0.22916666666666666</v>
      </c>
      <c r="BC154" s="144">
        <v>0.4861111111111111</v>
      </c>
      <c r="BD154" s="144">
        <v>0.22916666666666666</v>
      </c>
      <c r="BE154" s="144">
        <v>0.4861111111111111</v>
      </c>
      <c r="BF154" s="144">
        <v>0.22916666666666666</v>
      </c>
      <c r="BG154" s="144">
        <v>0.4861111111111111</v>
      </c>
      <c r="BH154" s="144">
        <v>0.22916666666666666</v>
      </c>
      <c r="BI154" s="144">
        <v>0.4861111111111111</v>
      </c>
      <c r="BJ154" s="145" t="s">
        <v>699</v>
      </c>
      <c r="BK154" s="212"/>
      <c r="BL154" s="145">
        <v>30</v>
      </c>
    </row>
    <row r="155" spans="1:64" x14ac:dyDescent="0.25">
      <c r="A155" s="143">
        <v>4</v>
      </c>
      <c r="B155" s="144">
        <v>0.23958333333333334</v>
      </c>
      <c r="C155" s="144">
        <v>0.54513888888888895</v>
      </c>
      <c r="D155" s="144">
        <v>0.23958333333333334</v>
      </c>
      <c r="E155" s="144">
        <v>0.54513888888888895</v>
      </c>
      <c r="F155" s="144">
        <v>0.23958333333333334</v>
      </c>
      <c r="G155" s="144">
        <v>0.54513888888888895</v>
      </c>
      <c r="H155" s="144">
        <v>0.23958333333333334</v>
      </c>
      <c r="I155" s="144">
        <v>0.54513888888888895</v>
      </c>
      <c r="J155" s="144">
        <v>0.23958333333333334</v>
      </c>
      <c r="K155" s="144">
        <v>0.54513888888888895</v>
      </c>
      <c r="L155" s="144">
        <v>0.23958333333333334</v>
      </c>
      <c r="M155" s="144">
        <v>0.54513888888888895</v>
      </c>
      <c r="N155" s="144">
        <v>0.23958333333333334</v>
      </c>
      <c r="O155" s="144">
        <v>0.54513888888888895</v>
      </c>
      <c r="P155" s="144">
        <v>0.23958333333333334</v>
      </c>
      <c r="Q155" s="144">
        <v>0.54513888888888895</v>
      </c>
      <c r="R155" s="144">
        <v>0.23958333333333334</v>
      </c>
      <c r="S155" s="144">
        <v>0.54513888888888895</v>
      </c>
      <c r="T155" s="144">
        <v>0.23958333333333334</v>
      </c>
      <c r="U155" s="144">
        <v>0.54513888888888895</v>
      </c>
      <c r="V155" s="144">
        <v>0.23958333333333334</v>
      </c>
      <c r="W155" s="144">
        <v>0.54513888888888895</v>
      </c>
      <c r="X155" s="144">
        <v>0.23958333333333334</v>
      </c>
      <c r="Y155" s="144">
        <v>0.54513888888888895</v>
      </c>
      <c r="Z155" s="144">
        <v>0.23958333333333334</v>
      </c>
      <c r="AA155" s="144">
        <v>0.54513888888888895</v>
      </c>
      <c r="AB155" s="144">
        <v>0.23958333333333334</v>
      </c>
      <c r="AC155" s="144">
        <v>0.54513888888888895</v>
      </c>
      <c r="AD155" s="144">
        <v>0.23958333333333334</v>
      </c>
      <c r="AE155" s="144">
        <v>0.54513888888888895</v>
      </c>
      <c r="AF155" s="144">
        <v>0.23958333333333334</v>
      </c>
      <c r="AG155" s="144">
        <v>0.54513888888888895</v>
      </c>
      <c r="AH155" s="144">
        <v>0.23958333333333334</v>
      </c>
      <c r="AI155" s="144">
        <v>0.54513888888888895</v>
      </c>
      <c r="AJ155" s="144">
        <v>0.23958333333333334</v>
      </c>
      <c r="AK155" s="144">
        <v>0.54513888888888895</v>
      </c>
      <c r="AL155" s="144">
        <v>0.23958333333333334</v>
      </c>
      <c r="AM155" s="144">
        <v>0.54513888888888895</v>
      </c>
      <c r="AN155" s="144">
        <v>0.23958333333333334</v>
      </c>
      <c r="AO155" s="144">
        <v>0.54513888888888895</v>
      </c>
      <c r="AP155" s="144">
        <v>0.23958333333333334</v>
      </c>
      <c r="AQ155" s="144">
        <v>0.54513888888888895</v>
      </c>
      <c r="AR155" s="144">
        <v>0.23958333333333334</v>
      </c>
      <c r="AS155" s="144">
        <v>0.54513888888888895</v>
      </c>
      <c r="AT155" s="144">
        <v>0.23958333333333334</v>
      </c>
      <c r="AU155" s="144">
        <v>0.54513888888888895</v>
      </c>
      <c r="AV155" s="144">
        <v>0.23958333333333334</v>
      </c>
      <c r="AW155" s="144">
        <v>0.54513888888888895</v>
      </c>
      <c r="AX155" s="144">
        <v>0.23958333333333334</v>
      </c>
      <c r="AY155" s="144">
        <v>0.54513888888888895</v>
      </c>
      <c r="AZ155" s="144">
        <v>0.23958333333333334</v>
      </c>
      <c r="BA155" s="144">
        <v>0.54513888888888895</v>
      </c>
      <c r="BB155" s="144">
        <v>0.23958333333333334</v>
      </c>
      <c r="BC155" s="144">
        <v>0.54513888888888895</v>
      </c>
      <c r="BD155" s="144">
        <v>0.23958333333333334</v>
      </c>
      <c r="BE155" s="144">
        <v>0.54513888888888895</v>
      </c>
      <c r="BF155" s="144">
        <v>0.23958333333333334</v>
      </c>
      <c r="BG155" s="144">
        <v>0.54513888888888895</v>
      </c>
      <c r="BH155" s="144">
        <v>0.23958333333333334</v>
      </c>
      <c r="BI155" s="144">
        <v>0.54513888888888895</v>
      </c>
      <c r="BJ155" s="145" t="s">
        <v>699</v>
      </c>
      <c r="BK155" s="212"/>
      <c r="BL155" s="145">
        <v>30</v>
      </c>
    </row>
    <row r="156" spans="1:64" x14ac:dyDescent="0.25">
      <c r="A156" s="143">
        <v>5</v>
      </c>
      <c r="B156" s="144">
        <v>0.25</v>
      </c>
      <c r="C156" s="144">
        <v>0.56944444444444442</v>
      </c>
      <c r="D156" s="144">
        <v>0.25</v>
      </c>
      <c r="E156" s="144">
        <v>0.56944444444444442</v>
      </c>
      <c r="F156" s="144">
        <v>0.25</v>
      </c>
      <c r="G156" s="144">
        <v>0.56944444444444442</v>
      </c>
      <c r="H156" s="144">
        <v>0.25</v>
      </c>
      <c r="I156" s="144">
        <v>0.56944444444444442</v>
      </c>
      <c r="J156" s="144">
        <v>0.25</v>
      </c>
      <c r="K156" s="144">
        <v>0.56944444444444442</v>
      </c>
      <c r="L156" s="144">
        <v>0.25</v>
      </c>
      <c r="M156" s="144">
        <v>0.56944444444444442</v>
      </c>
      <c r="N156" s="144">
        <v>0.25</v>
      </c>
      <c r="O156" s="144">
        <v>0.56944444444444442</v>
      </c>
      <c r="P156" s="144">
        <v>0.25</v>
      </c>
      <c r="Q156" s="144">
        <v>0.56944444444444442</v>
      </c>
      <c r="R156" s="144">
        <v>0.25</v>
      </c>
      <c r="S156" s="144">
        <v>0.56944444444444442</v>
      </c>
      <c r="T156" s="144">
        <v>0.25</v>
      </c>
      <c r="U156" s="144">
        <v>0.56944444444444442</v>
      </c>
      <c r="V156" s="144">
        <v>0.25</v>
      </c>
      <c r="W156" s="144">
        <v>0.56944444444444442</v>
      </c>
      <c r="X156" s="144">
        <v>0.25</v>
      </c>
      <c r="Y156" s="144">
        <v>0.56944444444444442</v>
      </c>
      <c r="Z156" s="144">
        <v>0.25</v>
      </c>
      <c r="AA156" s="144">
        <v>0.56944444444444442</v>
      </c>
      <c r="AB156" s="144">
        <v>0.25</v>
      </c>
      <c r="AC156" s="144">
        <v>0.56944444444444442</v>
      </c>
      <c r="AD156" s="144">
        <v>0.25</v>
      </c>
      <c r="AE156" s="144">
        <v>0.56944444444444442</v>
      </c>
      <c r="AF156" s="144">
        <v>0.25</v>
      </c>
      <c r="AG156" s="144">
        <v>0.56944444444444442</v>
      </c>
      <c r="AH156" s="144">
        <v>0.25</v>
      </c>
      <c r="AI156" s="144">
        <v>0.56944444444444442</v>
      </c>
      <c r="AJ156" s="144">
        <v>0.25</v>
      </c>
      <c r="AK156" s="144">
        <v>0.56944444444444442</v>
      </c>
      <c r="AL156" s="144">
        <v>0.25</v>
      </c>
      <c r="AM156" s="144">
        <v>0.56944444444444442</v>
      </c>
      <c r="AN156" s="144">
        <v>0.25</v>
      </c>
      <c r="AO156" s="144">
        <v>0.56944444444444442</v>
      </c>
      <c r="AP156" s="144">
        <v>0.25</v>
      </c>
      <c r="AQ156" s="144">
        <v>0.56944444444444442</v>
      </c>
      <c r="AR156" s="144">
        <v>0.25</v>
      </c>
      <c r="AS156" s="144">
        <v>0.56944444444444442</v>
      </c>
      <c r="AT156" s="144">
        <v>0.25</v>
      </c>
      <c r="AU156" s="144">
        <v>0.56944444444444442</v>
      </c>
      <c r="AV156" s="144">
        <v>0.25</v>
      </c>
      <c r="AW156" s="144">
        <v>0.56944444444444442</v>
      </c>
      <c r="AX156" s="144">
        <v>0.25</v>
      </c>
      <c r="AY156" s="144">
        <v>0.56944444444444442</v>
      </c>
      <c r="AZ156" s="144">
        <v>0.25</v>
      </c>
      <c r="BA156" s="144">
        <v>0.56944444444444442</v>
      </c>
      <c r="BB156" s="144">
        <v>0.25</v>
      </c>
      <c r="BC156" s="144">
        <v>0.56944444444444442</v>
      </c>
      <c r="BD156" s="144">
        <v>0.25</v>
      </c>
      <c r="BE156" s="144">
        <v>0.56944444444444442</v>
      </c>
      <c r="BF156" s="144">
        <v>0.25</v>
      </c>
      <c r="BG156" s="144">
        <v>0.56944444444444442</v>
      </c>
      <c r="BH156" s="144">
        <v>0.25</v>
      </c>
      <c r="BI156" s="144">
        <v>0.56944444444444442</v>
      </c>
      <c r="BJ156" s="145" t="s">
        <v>699</v>
      </c>
      <c r="BK156" s="212"/>
      <c r="BL156" s="145">
        <v>30</v>
      </c>
    </row>
    <row r="157" spans="1:64" x14ac:dyDescent="0.25">
      <c r="A157" s="143">
        <v>6</v>
      </c>
      <c r="B157" s="144">
        <v>0.26041666666666669</v>
      </c>
      <c r="C157" s="144">
        <v>0.55555555555555558</v>
      </c>
      <c r="D157" s="144">
        <v>0.26041666666666669</v>
      </c>
      <c r="E157" s="144">
        <v>0.55555555555555558</v>
      </c>
      <c r="F157" s="144">
        <v>0.26041666666666669</v>
      </c>
      <c r="G157" s="144">
        <v>0.55555555555555558</v>
      </c>
      <c r="H157" s="144">
        <v>0.26041666666666669</v>
      </c>
      <c r="I157" s="144">
        <v>0.55555555555555558</v>
      </c>
      <c r="J157" s="144">
        <v>0.26041666666666669</v>
      </c>
      <c r="K157" s="144">
        <v>0.55555555555555558</v>
      </c>
      <c r="L157" s="144">
        <v>0.26041666666666669</v>
      </c>
      <c r="M157" s="144">
        <v>0.55555555555555558</v>
      </c>
      <c r="N157" s="144">
        <v>0.26041666666666669</v>
      </c>
      <c r="O157" s="144">
        <v>0.55555555555555558</v>
      </c>
      <c r="P157" s="144">
        <v>0.26041666666666669</v>
      </c>
      <c r="Q157" s="144">
        <v>0.55555555555555558</v>
      </c>
      <c r="R157" s="144">
        <v>0.26041666666666669</v>
      </c>
      <c r="S157" s="144">
        <v>0.55555555555555558</v>
      </c>
      <c r="T157" s="144">
        <v>0.26041666666666669</v>
      </c>
      <c r="U157" s="144">
        <v>0.55555555555555558</v>
      </c>
      <c r="V157" s="144">
        <v>0.26041666666666669</v>
      </c>
      <c r="W157" s="144">
        <v>0.55555555555555558</v>
      </c>
      <c r="X157" s="144">
        <v>0.26041666666666669</v>
      </c>
      <c r="Y157" s="144">
        <v>0.55555555555555558</v>
      </c>
      <c r="Z157" s="144">
        <v>0.26041666666666669</v>
      </c>
      <c r="AA157" s="144">
        <v>0.55555555555555558</v>
      </c>
      <c r="AB157" s="144">
        <v>0.26041666666666669</v>
      </c>
      <c r="AC157" s="144">
        <v>0.55555555555555558</v>
      </c>
      <c r="AD157" s="144">
        <v>0.26041666666666669</v>
      </c>
      <c r="AE157" s="144">
        <v>0.55555555555555558</v>
      </c>
      <c r="AF157" s="144">
        <v>0.26041666666666669</v>
      </c>
      <c r="AG157" s="144">
        <v>0.55555555555555558</v>
      </c>
      <c r="AH157" s="144">
        <v>0.26041666666666669</v>
      </c>
      <c r="AI157" s="144">
        <v>0.55555555555555558</v>
      </c>
      <c r="AJ157" s="144">
        <v>0.26041666666666669</v>
      </c>
      <c r="AK157" s="144">
        <v>0.55555555555555558</v>
      </c>
      <c r="AL157" s="144">
        <v>0.26041666666666669</v>
      </c>
      <c r="AM157" s="144">
        <v>0.55555555555555558</v>
      </c>
      <c r="AN157" s="144">
        <v>0.26041666666666669</v>
      </c>
      <c r="AO157" s="144">
        <v>0.55555555555555558</v>
      </c>
      <c r="AP157" s="144">
        <v>0.26041666666666669</v>
      </c>
      <c r="AQ157" s="144">
        <v>0.55555555555555558</v>
      </c>
      <c r="AR157" s="144">
        <v>0.26041666666666669</v>
      </c>
      <c r="AS157" s="144">
        <v>0.55555555555555558</v>
      </c>
      <c r="AT157" s="144">
        <v>0.26041666666666669</v>
      </c>
      <c r="AU157" s="144">
        <v>0.55555555555555558</v>
      </c>
      <c r="AV157" s="144">
        <v>0.26041666666666669</v>
      </c>
      <c r="AW157" s="144">
        <v>0.55555555555555558</v>
      </c>
      <c r="AX157" s="144">
        <v>0.26041666666666669</v>
      </c>
      <c r="AY157" s="144">
        <v>0.55555555555555558</v>
      </c>
      <c r="AZ157" s="144">
        <v>0.26041666666666669</v>
      </c>
      <c r="BA157" s="144">
        <v>0.55555555555555558</v>
      </c>
      <c r="BB157" s="144">
        <v>0.26041666666666669</v>
      </c>
      <c r="BC157" s="144">
        <v>0.55555555555555558</v>
      </c>
      <c r="BD157" s="144">
        <v>0.26041666666666669</v>
      </c>
      <c r="BE157" s="144">
        <v>0.55555555555555558</v>
      </c>
      <c r="BF157" s="144">
        <v>0.26041666666666669</v>
      </c>
      <c r="BG157" s="144">
        <v>0.55555555555555558</v>
      </c>
      <c r="BH157" s="144">
        <v>0.26041666666666669</v>
      </c>
      <c r="BI157" s="144">
        <v>0.55555555555555558</v>
      </c>
      <c r="BJ157" s="145" t="s">
        <v>699</v>
      </c>
      <c r="BK157" s="212"/>
      <c r="BL157" s="145">
        <v>30</v>
      </c>
    </row>
    <row r="158" spans="1:64" x14ac:dyDescent="0.25">
      <c r="A158" s="143">
        <v>7</v>
      </c>
      <c r="B158" s="144">
        <v>0.27083333333333331</v>
      </c>
      <c r="C158" s="144">
        <v>0.47222222222222227</v>
      </c>
      <c r="D158" s="144">
        <v>0.27083333333333331</v>
      </c>
      <c r="E158" s="144">
        <v>0.47222222222222227</v>
      </c>
      <c r="F158" s="144">
        <v>0.27083333333333331</v>
      </c>
      <c r="G158" s="144">
        <v>0.47222222222222227</v>
      </c>
      <c r="H158" s="144">
        <v>0.27083333333333331</v>
      </c>
      <c r="I158" s="144">
        <v>0.47222222222222227</v>
      </c>
      <c r="J158" s="144">
        <v>0.27083333333333331</v>
      </c>
      <c r="K158" s="144">
        <v>0.47222222222222227</v>
      </c>
      <c r="L158" s="144">
        <v>0.27083333333333331</v>
      </c>
      <c r="M158" s="144">
        <v>0.47222222222222227</v>
      </c>
      <c r="N158" s="144">
        <v>0.27083333333333331</v>
      </c>
      <c r="O158" s="144">
        <v>0.47222222222222227</v>
      </c>
      <c r="P158" s="144">
        <v>0.27083333333333331</v>
      </c>
      <c r="Q158" s="144">
        <v>0.47222222222222227</v>
      </c>
      <c r="R158" s="144">
        <v>0.27083333333333331</v>
      </c>
      <c r="S158" s="144">
        <v>0.47222222222222227</v>
      </c>
      <c r="T158" s="144">
        <v>0.27083333333333331</v>
      </c>
      <c r="U158" s="144">
        <v>0.47222222222222227</v>
      </c>
      <c r="V158" s="144">
        <v>0.27083333333333331</v>
      </c>
      <c r="W158" s="144">
        <v>0.47222222222222227</v>
      </c>
      <c r="X158" s="144">
        <v>0.27083333333333331</v>
      </c>
      <c r="Y158" s="144">
        <v>0.47222222222222227</v>
      </c>
      <c r="Z158" s="144">
        <v>0.27083333333333331</v>
      </c>
      <c r="AA158" s="144">
        <v>0.47222222222222227</v>
      </c>
      <c r="AB158" s="144">
        <v>0.27083333333333331</v>
      </c>
      <c r="AC158" s="144">
        <v>0.47222222222222227</v>
      </c>
      <c r="AD158" s="144">
        <v>0.27083333333333331</v>
      </c>
      <c r="AE158" s="144">
        <v>0.47222222222222227</v>
      </c>
      <c r="AF158" s="144">
        <v>0.27083333333333331</v>
      </c>
      <c r="AG158" s="144">
        <v>0.47222222222222227</v>
      </c>
      <c r="AH158" s="144">
        <v>0.27083333333333331</v>
      </c>
      <c r="AI158" s="144">
        <v>0.47222222222222227</v>
      </c>
      <c r="AJ158" s="144">
        <v>0.27083333333333331</v>
      </c>
      <c r="AK158" s="144">
        <v>0.47222222222222227</v>
      </c>
      <c r="AL158" s="144">
        <v>0.27083333333333331</v>
      </c>
      <c r="AM158" s="144">
        <v>0.47222222222222227</v>
      </c>
      <c r="AN158" s="144">
        <v>0.27083333333333331</v>
      </c>
      <c r="AO158" s="144">
        <v>0.47222222222222227</v>
      </c>
      <c r="AP158" s="144">
        <v>0.27083333333333331</v>
      </c>
      <c r="AQ158" s="144">
        <v>0.47222222222222227</v>
      </c>
      <c r="AR158" s="144">
        <v>0.27083333333333331</v>
      </c>
      <c r="AS158" s="144">
        <v>0.47222222222222227</v>
      </c>
      <c r="AT158" s="144">
        <v>0.27083333333333331</v>
      </c>
      <c r="AU158" s="144">
        <v>0.47222222222222227</v>
      </c>
      <c r="AV158" s="144">
        <v>0.27083333333333331</v>
      </c>
      <c r="AW158" s="144">
        <v>0.47222222222222227</v>
      </c>
      <c r="AX158" s="144">
        <v>0.27083333333333331</v>
      </c>
      <c r="AY158" s="144">
        <v>0.47222222222222227</v>
      </c>
      <c r="AZ158" s="144">
        <v>0.27083333333333331</v>
      </c>
      <c r="BA158" s="144">
        <v>0.47222222222222227</v>
      </c>
      <c r="BB158" s="143"/>
      <c r="BC158" s="143"/>
      <c r="BD158" s="143"/>
      <c r="BE158" s="143"/>
      <c r="BF158" s="143"/>
      <c r="BG158" s="143"/>
      <c r="BH158" s="143"/>
      <c r="BI158" s="143"/>
      <c r="BJ158" s="145" t="s">
        <v>685</v>
      </c>
      <c r="BK158" s="212">
        <v>1734</v>
      </c>
      <c r="BL158" s="145">
        <v>26</v>
      </c>
    </row>
    <row r="159" spans="1:64" x14ac:dyDescent="0.25">
      <c r="A159" s="143">
        <v>8</v>
      </c>
      <c r="B159" s="144">
        <v>0.28125</v>
      </c>
      <c r="C159" s="144">
        <v>0.58333333333333337</v>
      </c>
      <c r="D159" s="144">
        <v>0.28125</v>
      </c>
      <c r="E159" s="144">
        <v>0.58333333333333337</v>
      </c>
      <c r="F159" s="144">
        <v>0.28125</v>
      </c>
      <c r="G159" s="144">
        <v>0.58333333333333337</v>
      </c>
      <c r="H159" s="144">
        <v>0.28125</v>
      </c>
      <c r="I159" s="144">
        <v>0.58333333333333337</v>
      </c>
      <c r="J159" s="144">
        <v>0.28125</v>
      </c>
      <c r="K159" s="144">
        <v>0.58333333333333337</v>
      </c>
      <c r="L159" s="144">
        <v>0.28125</v>
      </c>
      <c r="M159" s="144">
        <v>0.58333333333333337</v>
      </c>
      <c r="N159" s="144">
        <v>0.28125</v>
      </c>
      <c r="O159" s="144">
        <v>0.58333333333333337</v>
      </c>
      <c r="P159" s="144">
        <v>0.28125</v>
      </c>
      <c r="Q159" s="144">
        <v>0.58333333333333337</v>
      </c>
      <c r="R159" s="144">
        <v>0.28125</v>
      </c>
      <c r="S159" s="144">
        <v>0.58333333333333337</v>
      </c>
      <c r="T159" s="144">
        <v>0.28125</v>
      </c>
      <c r="U159" s="144">
        <v>0.58333333333333337</v>
      </c>
      <c r="V159" s="144">
        <v>0.28125</v>
      </c>
      <c r="W159" s="144">
        <v>0.58333333333333337</v>
      </c>
      <c r="X159" s="144">
        <v>0.28125</v>
      </c>
      <c r="Y159" s="144">
        <v>0.58333333333333337</v>
      </c>
      <c r="Z159" s="144">
        <v>0.28125</v>
      </c>
      <c r="AA159" s="144">
        <v>0.58333333333333337</v>
      </c>
      <c r="AB159" s="144">
        <v>0.28125</v>
      </c>
      <c r="AC159" s="144">
        <v>0.58333333333333337</v>
      </c>
      <c r="AD159" s="144">
        <v>0.28125</v>
      </c>
      <c r="AE159" s="144">
        <v>0.58333333333333337</v>
      </c>
      <c r="AF159" s="144">
        <v>0.28125</v>
      </c>
      <c r="AG159" s="144">
        <v>0.58333333333333337</v>
      </c>
      <c r="AH159" s="144">
        <v>0.28125</v>
      </c>
      <c r="AI159" s="144">
        <v>0.58333333333333337</v>
      </c>
      <c r="AJ159" s="144">
        <v>0.28125</v>
      </c>
      <c r="AK159" s="144">
        <v>0.58333333333333337</v>
      </c>
      <c r="AL159" s="144">
        <v>0.28125</v>
      </c>
      <c r="AM159" s="144">
        <v>0.58333333333333337</v>
      </c>
      <c r="AN159" s="144">
        <v>0.28125</v>
      </c>
      <c r="AO159" s="144">
        <v>0.58333333333333337</v>
      </c>
      <c r="AP159" s="144">
        <v>0.28125</v>
      </c>
      <c r="AQ159" s="144">
        <v>0.58333333333333337</v>
      </c>
      <c r="AR159" s="144">
        <v>0.28125</v>
      </c>
      <c r="AS159" s="144">
        <v>0.58333333333333337</v>
      </c>
      <c r="AT159" s="144">
        <v>0.28125</v>
      </c>
      <c r="AU159" s="144">
        <v>0.58333333333333337</v>
      </c>
      <c r="AV159" s="144">
        <v>0.28125</v>
      </c>
      <c r="AW159" s="144">
        <v>0.58333333333333337</v>
      </c>
      <c r="AX159" s="144">
        <v>0.28125</v>
      </c>
      <c r="AY159" s="144">
        <v>0.58333333333333337</v>
      </c>
      <c r="AZ159" s="144">
        <v>0.28125</v>
      </c>
      <c r="BA159" s="144">
        <v>0.58333333333333337</v>
      </c>
      <c r="BB159" s="144">
        <v>0.28125</v>
      </c>
      <c r="BC159" s="144">
        <v>0.58333333333333337</v>
      </c>
      <c r="BD159" s="144">
        <v>0.28125</v>
      </c>
      <c r="BE159" s="144">
        <v>0.58333333333333337</v>
      </c>
      <c r="BF159" s="144">
        <v>0.28125</v>
      </c>
      <c r="BG159" s="144">
        <v>0.58333333333333337</v>
      </c>
      <c r="BH159" s="144">
        <v>0.28125</v>
      </c>
      <c r="BI159" s="144">
        <v>0.58333333333333337</v>
      </c>
      <c r="BJ159" s="145" t="s">
        <v>699</v>
      </c>
      <c r="BK159" s="212"/>
      <c r="BL159" s="145">
        <v>30</v>
      </c>
    </row>
    <row r="160" spans="1:64" x14ac:dyDescent="0.25">
      <c r="A160" s="143">
        <v>9</v>
      </c>
      <c r="B160" s="144">
        <v>0.30208333333333331</v>
      </c>
      <c r="C160" s="144">
        <v>0.75694444444444453</v>
      </c>
      <c r="D160" s="144">
        <v>0.30208333333333331</v>
      </c>
      <c r="E160" s="144">
        <v>0.75694444444444453</v>
      </c>
      <c r="F160" s="144">
        <v>0.30208333333333331</v>
      </c>
      <c r="G160" s="144">
        <v>0.75694444444444453</v>
      </c>
      <c r="H160" s="144">
        <v>0.30208333333333331</v>
      </c>
      <c r="I160" s="144">
        <v>0.75694444444444453</v>
      </c>
      <c r="J160" s="144">
        <v>0.30208333333333331</v>
      </c>
      <c r="K160" s="144">
        <v>0.75694444444444453</v>
      </c>
      <c r="L160" s="144">
        <v>0.30208333333333331</v>
      </c>
      <c r="M160" s="144">
        <v>0.75694444444444453</v>
      </c>
      <c r="N160" s="144">
        <v>0.30208333333333331</v>
      </c>
      <c r="O160" s="144">
        <v>0.75694444444444453</v>
      </c>
      <c r="P160" s="144">
        <v>0.30208333333333331</v>
      </c>
      <c r="Q160" s="144">
        <v>0.75694444444444453</v>
      </c>
      <c r="R160" s="144">
        <v>0.30208333333333331</v>
      </c>
      <c r="S160" s="144">
        <v>0.75694444444444453</v>
      </c>
      <c r="T160" s="144">
        <v>0.30208333333333331</v>
      </c>
      <c r="U160" s="144">
        <v>0.75694444444444453</v>
      </c>
      <c r="V160" s="144">
        <v>0.30208333333333331</v>
      </c>
      <c r="W160" s="144">
        <v>0.75694444444444453</v>
      </c>
      <c r="X160" s="144">
        <v>0.30208333333333331</v>
      </c>
      <c r="Y160" s="144">
        <v>0.75694444444444453</v>
      </c>
      <c r="Z160" s="144">
        <v>0.30208333333333331</v>
      </c>
      <c r="AA160" s="144">
        <v>0.75694444444444453</v>
      </c>
      <c r="AB160" s="144">
        <v>0.30208333333333331</v>
      </c>
      <c r="AC160" s="144">
        <v>0.75694444444444453</v>
      </c>
      <c r="AD160" s="144">
        <v>0.30208333333333331</v>
      </c>
      <c r="AE160" s="144">
        <v>0.75694444444444453</v>
      </c>
      <c r="AF160" s="144">
        <v>0.30208333333333331</v>
      </c>
      <c r="AG160" s="144">
        <v>0.75694444444444453</v>
      </c>
      <c r="AH160" s="144">
        <v>0.30208333333333331</v>
      </c>
      <c r="AI160" s="144">
        <v>0.75694444444444453</v>
      </c>
      <c r="AJ160" s="144">
        <v>0.30208333333333331</v>
      </c>
      <c r="AK160" s="144">
        <v>0.75694444444444453</v>
      </c>
      <c r="AL160" s="144">
        <v>0.30208333333333331</v>
      </c>
      <c r="AM160" s="144">
        <v>0.75694444444444453</v>
      </c>
      <c r="AN160" s="144">
        <v>0.30208333333333331</v>
      </c>
      <c r="AO160" s="144">
        <v>0.75694444444444453</v>
      </c>
      <c r="AP160" s="144">
        <v>0.30208333333333331</v>
      </c>
      <c r="AQ160" s="144">
        <v>0.75694444444444453</v>
      </c>
      <c r="AR160" s="144">
        <v>0.30208333333333331</v>
      </c>
      <c r="AS160" s="144">
        <v>0.75694444444444453</v>
      </c>
      <c r="AT160" s="144">
        <v>0.30208333333333331</v>
      </c>
      <c r="AU160" s="144">
        <v>0.75694444444444453</v>
      </c>
      <c r="AV160" s="144">
        <v>0.30208333333333331</v>
      </c>
      <c r="AW160" s="144">
        <v>0.75694444444444453</v>
      </c>
      <c r="AX160" s="144">
        <v>0.30208333333333331</v>
      </c>
      <c r="AY160" s="144">
        <v>0.75694444444444453</v>
      </c>
      <c r="AZ160" s="144">
        <v>0.30208333333333331</v>
      </c>
      <c r="BA160" s="144">
        <v>0.75694444444444453</v>
      </c>
      <c r="BB160" s="144">
        <v>0.30208333333333331</v>
      </c>
      <c r="BC160" s="144">
        <v>0.75694444444444453</v>
      </c>
      <c r="BD160" s="144">
        <v>0.30208333333333331</v>
      </c>
      <c r="BE160" s="144">
        <v>0.75694444444444453</v>
      </c>
      <c r="BF160" s="144">
        <v>0.30208333333333331</v>
      </c>
      <c r="BG160" s="144">
        <v>0.75694444444444453</v>
      </c>
      <c r="BH160" s="144">
        <v>0.30208333333333331</v>
      </c>
      <c r="BI160" s="144">
        <v>0.75694444444444453</v>
      </c>
      <c r="BJ160" s="145" t="s">
        <v>700</v>
      </c>
      <c r="BK160" s="212"/>
      <c r="BL160" s="145">
        <v>30</v>
      </c>
    </row>
    <row r="161" spans="1:64" x14ac:dyDescent="0.25">
      <c r="A161" s="143">
        <v>10</v>
      </c>
      <c r="B161" s="144">
        <v>0.3125</v>
      </c>
      <c r="C161" s="144">
        <v>0.63888888888888895</v>
      </c>
      <c r="D161" s="144">
        <v>0.3125</v>
      </c>
      <c r="E161" s="144">
        <v>0.63888888888888895</v>
      </c>
      <c r="F161" s="144">
        <v>0.3125</v>
      </c>
      <c r="G161" s="144">
        <v>0.63888888888888895</v>
      </c>
      <c r="H161" s="144">
        <v>0.3125</v>
      </c>
      <c r="I161" s="144">
        <v>0.63888888888888895</v>
      </c>
      <c r="J161" s="144">
        <v>0.3125</v>
      </c>
      <c r="K161" s="144">
        <v>0.63888888888888895</v>
      </c>
      <c r="L161" s="144">
        <v>0.3125</v>
      </c>
      <c r="M161" s="144">
        <v>0.63888888888888895</v>
      </c>
      <c r="N161" s="143"/>
      <c r="O161" s="143"/>
      <c r="P161" s="144">
        <v>0.3125</v>
      </c>
      <c r="Q161" s="144">
        <v>0.63888888888888895</v>
      </c>
      <c r="R161" s="144">
        <v>0.3125</v>
      </c>
      <c r="S161" s="144">
        <v>0.63888888888888895</v>
      </c>
      <c r="T161" s="144">
        <v>0.3125</v>
      </c>
      <c r="U161" s="144">
        <v>0.63888888888888895</v>
      </c>
      <c r="V161" s="144">
        <v>0.3125</v>
      </c>
      <c r="W161" s="144">
        <v>0.63888888888888895</v>
      </c>
      <c r="X161" s="144">
        <v>0.3125</v>
      </c>
      <c r="Y161" s="144">
        <v>0.63888888888888895</v>
      </c>
      <c r="Z161" s="144">
        <v>0.3125</v>
      </c>
      <c r="AA161" s="144">
        <v>0.63888888888888895</v>
      </c>
      <c r="AB161" s="143"/>
      <c r="AC161" s="143"/>
      <c r="AD161" s="144">
        <v>0.3125</v>
      </c>
      <c r="AE161" s="144">
        <v>0.63888888888888895</v>
      </c>
      <c r="AF161" s="144">
        <v>0.3125</v>
      </c>
      <c r="AG161" s="144">
        <v>0.63888888888888895</v>
      </c>
      <c r="AH161" s="144">
        <v>0.3125</v>
      </c>
      <c r="AI161" s="144">
        <v>0.63888888888888895</v>
      </c>
      <c r="AJ161" s="144">
        <v>0.3125</v>
      </c>
      <c r="AK161" s="144">
        <v>0.63888888888888895</v>
      </c>
      <c r="AL161" s="144">
        <v>0.3125</v>
      </c>
      <c r="AM161" s="144">
        <v>0.63888888888888895</v>
      </c>
      <c r="AN161" s="144">
        <v>0.3125</v>
      </c>
      <c r="AO161" s="144">
        <v>0.63888888888888895</v>
      </c>
      <c r="AP161" s="143"/>
      <c r="AQ161" s="143"/>
      <c r="AR161" s="144">
        <v>0.3125</v>
      </c>
      <c r="AS161" s="144">
        <v>0.63888888888888895</v>
      </c>
      <c r="AT161" s="144">
        <v>0.3125</v>
      </c>
      <c r="AU161" s="144">
        <v>0.63888888888888895</v>
      </c>
      <c r="AV161" s="144">
        <v>0.3125</v>
      </c>
      <c r="AW161" s="144">
        <v>0.63888888888888895</v>
      </c>
      <c r="AX161" s="144">
        <v>0.3125</v>
      </c>
      <c r="AY161" s="144">
        <v>0.63888888888888895</v>
      </c>
      <c r="AZ161" s="144">
        <v>0.3125</v>
      </c>
      <c r="BA161" s="144">
        <v>0.63888888888888895</v>
      </c>
      <c r="BB161" s="144">
        <v>0.3125</v>
      </c>
      <c r="BC161" s="144">
        <v>0.63888888888888895</v>
      </c>
      <c r="BD161" s="144">
        <v>0.3125</v>
      </c>
      <c r="BE161" s="144">
        <v>0.63888888888888895</v>
      </c>
      <c r="BF161" s="144">
        <v>0.3125</v>
      </c>
      <c r="BG161" s="144">
        <v>0.63888888888888895</v>
      </c>
      <c r="BH161" s="143"/>
      <c r="BI161" s="143"/>
      <c r="BJ161" s="145" t="s">
        <v>699</v>
      </c>
      <c r="BK161" s="212">
        <v>2605</v>
      </c>
      <c r="BL161" s="145">
        <v>26</v>
      </c>
    </row>
    <row r="162" spans="1:64" x14ac:dyDescent="0.25">
      <c r="A162" s="141"/>
      <c r="B162" s="142">
        <v>0.33333333333333331</v>
      </c>
      <c r="C162" s="142"/>
      <c r="D162" s="142"/>
      <c r="E162" s="142"/>
      <c r="F162" s="142"/>
      <c r="G162" s="142"/>
      <c r="H162" s="142"/>
      <c r="I162" s="142"/>
      <c r="J162" s="142"/>
      <c r="K162" s="142"/>
      <c r="L162" s="142"/>
      <c r="M162" s="142"/>
      <c r="N162" s="141"/>
      <c r="O162" s="141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1"/>
      <c r="AC162" s="141"/>
      <c r="AD162" s="142"/>
      <c r="AE162" s="142"/>
      <c r="AF162" s="142"/>
      <c r="AG162" s="142"/>
      <c r="AH162" s="142"/>
      <c r="AI162" s="142"/>
      <c r="AJ162" s="142"/>
      <c r="AK162" s="142"/>
      <c r="AL162" s="142"/>
      <c r="AM162" s="142"/>
      <c r="AN162" s="142"/>
      <c r="AO162" s="142"/>
      <c r="AP162" s="141"/>
      <c r="AQ162" s="141"/>
      <c r="AR162" s="142"/>
      <c r="AS162" s="142"/>
      <c r="AT162" s="142"/>
      <c r="AU162" s="142"/>
      <c r="AV162" s="142"/>
      <c r="AW162" s="142"/>
      <c r="AX162" s="142"/>
      <c r="AY162" s="142"/>
      <c r="AZ162" s="142"/>
      <c r="BA162" s="142"/>
      <c r="BB162" s="142"/>
      <c r="BC162" s="142"/>
      <c r="BD162" s="142"/>
      <c r="BE162" s="142"/>
      <c r="BF162" s="142"/>
      <c r="BG162" s="142"/>
      <c r="BH162" s="141"/>
      <c r="BI162" s="141"/>
    </row>
    <row r="163" spans="1:64" x14ac:dyDescent="0.25">
      <c r="A163" s="141"/>
      <c r="B163" s="142">
        <v>0.34375</v>
      </c>
      <c r="C163" s="142"/>
      <c r="D163" s="142"/>
      <c r="E163" s="142"/>
      <c r="F163" s="142"/>
      <c r="G163" s="142"/>
      <c r="H163" s="142"/>
      <c r="I163" s="142"/>
      <c r="J163" s="142"/>
      <c r="K163" s="142"/>
      <c r="L163" s="142"/>
      <c r="M163" s="142"/>
      <c r="N163" s="141"/>
      <c r="O163" s="141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1"/>
      <c r="AC163" s="141"/>
      <c r="AD163" s="142"/>
      <c r="AE163" s="142"/>
      <c r="AF163" s="142"/>
      <c r="AG163" s="142"/>
      <c r="AH163" s="142"/>
      <c r="AI163" s="142"/>
      <c r="AJ163" s="142"/>
      <c r="AK163" s="142"/>
      <c r="AL163" s="142"/>
      <c r="AM163" s="142"/>
      <c r="AN163" s="142"/>
      <c r="AO163" s="142"/>
      <c r="AP163" s="141"/>
      <c r="AQ163" s="141"/>
      <c r="AR163" s="142"/>
      <c r="AS163" s="142"/>
      <c r="AT163" s="142"/>
      <c r="AU163" s="142"/>
      <c r="AV163" s="142"/>
      <c r="AW163" s="142"/>
      <c r="AX163" s="142"/>
      <c r="AY163" s="142"/>
      <c r="AZ163" s="142"/>
      <c r="BA163" s="142"/>
      <c r="BB163" s="142"/>
      <c r="BC163" s="142"/>
      <c r="BD163" s="142"/>
      <c r="BE163" s="142"/>
      <c r="BF163" s="142"/>
      <c r="BG163" s="142"/>
      <c r="BH163" s="141"/>
      <c r="BI163" s="141"/>
    </row>
    <row r="164" spans="1:64" x14ac:dyDescent="0.25">
      <c r="A164" s="141"/>
      <c r="B164" s="142">
        <v>0.35416666666666669</v>
      </c>
      <c r="C164" s="142"/>
      <c r="D164" s="142"/>
      <c r="E164" s="142"/>
      <c r="F164" s="142"/>
      <c r="G164" s="142"/>
      <c r="H164" s="142"/>
      <c r="I164" s="142"/>
      <c r="J164" s="142"/>
      <c r="K164" s="142"/>
      <c r="L164" s="142"/>
      <c r="M164" s="142"/>
      <c r="N164" s="141"/>
      <c r="O164" s="141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1"/>
      <c r="AC164" s="141"/>
      <c r="AD164" s="142"/>
      <c r="AE164" s="142"/>
      <c r="AF164" s="142"/>
      <c r="AG164" s="142"/>
      <c r="AH164" s="142"/>
      <c r="AI164" s="142"/>
      <c r="AJ164" s="142"/>
      <c r="AK164" s="142"/>
      <c r="AL164" s="142"/>
      <c r="AM164" s="142"/>
      <c r="AN164" s="142"/>
      <c r="AO164" s="142"/>
      <c r="AP164" s="141"/>
      <c r="AQ164" s="141"/>
      <c r="AR164" s="142"/>
      <c r="AS164" s="142"/>
      <c r="AT164" s="142"/>
      <c r="AU164" s="142"/>
      <c r="AV164" s="142"/>
      <c r="AW164" s="142"/>
      <c r="AX164" s="142"/>
      <c r="AY164" s="142"/>
      <c r="AZ164" s="142"/>
      <c r="BA164" s="142"/>
      <c r="BB164" s="142"/>
      <c r="BC164" s="142"/>
      <c r="BD164" s="142"/>
      <c r="BE164" s="142"/>
      <c r="BF164" s="142"/>
      <c r="BG164" s="142"/>
      <c r="BH164" s="141"/>
      <c r="BI164" s="141"/>
    </row>
    <row r="165" spans="1:64" x14ac:dyDescent="0.25">
      <c r="A165" s="141"/>
      <c r="B165" s="142">
        <v>0.375</v>
      </c>
      <c r="C165" s="142"/>
      <c r="D165" s="142"/>
      <c r="E165" s="142"/>
      <c r="F165" s="142"/>
      <c r="G165" s="142"/>
      <c r="H165" s="142"/>
      <c r="I165" s="142"/>
      <c r="J165" s="142"/>
      <c r="K165" s="142"/>
      <c r="L165" s="142"/>
      <c r="M165" s="142"/>
      <c r="N165" s="141"/>
      <c r="O165" s="141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1"/>
      <c r="AC165" s="141"/>
      <c r="AD165" s="142"/>
      <c r="AE165" s="142"/>
      <c r="AF165" s="142"/>
      <c r="AG165" s="142"/>
      <c r="AH165" s="142"/>
      <c r="AI165" s="142"/>
      <c r="AJ165" s="142"/>
      <c r="AK165" s="142"/>
      <c r="AL165" s="142"/>
      <c r="AM165" s="142"/>
      <c r="AN165" s="142"/>
      <c r="AO165" s="142"/>
      <c r="AP165" s="141"/>
      <c r="AQ165" s="141"/>
      <c r="AR165" s="142"/>
      <c r="AS165" s="142"/>
      <c r="AT165" s="142"/>
      <c r="AU165" s="142"/>
      <c r="AV165" s="142"/>
      <c r="AW165" s="142"/>
      <c r="AX165" s="142"/>
      <c r="AY165" s="142"/>
      <c r="AZ165" s="142"/>
      <c r="BA165" s="142"/>
      <c r="BB165" s="142"/>
      <c r="BC165" s="142"/>
      <c r="BD165" s="142"/>
      <c r="BE165" s="142"/>
      <c r="BF165" s="142"/>
      <c r="BG165" s="142"/>
      <c r="BH165" s="141"/>
      <c r="BI165" s="141"/>
    </row>
    <row r="166" spans="1:64" s="145" customFormat="1" x14ac:dyDescent="0.25">
      <c r="A166" s="143">
        <v>11</v>
      </c>
      <c r="B166" s="144">
        <v>0.4375</v>
      </c>
      <c r="C166" s="166">
        <v>0.77777777777777779</v>
      </c>
      <c r="D166" s="144">
        <v>0.4375</v>
      </c>
      <c r="E166" s="166">
        <v>0.77777777777777779</v>
      </c>
      <c r="F166" s="144">
        <v>0.4375</v>
      </c>
      <c r="G166" s="166">
        <v>0.77777777777777779</v>
      </c>
      <c r="H166" s="144">
        <v>0.4375</v>
      </c>
      <c r="I166" s="166">
        <v>0.77777777777777779</v>
      </c>
      <c r="J166" s="144">
        <v>0.4375</v>
      </c>
      <c r="K166" s="166">
        <v>0.77777777777777779</v>
      </c>
      <c r="L166" s="144">
        <v>0.4375</v>
      </c>
      <c r="M166" s="166">
        <v>0.77777777777777779</v>
      </c>
      <c r="N166" s="144"/>
      <c r="O166" s="166"/>
      <c r="P166" s="144">
        <v>0.4375</v>
      </c>
      <c r="Q166" s="166">
        <v>0.77777777777777779</v>
      </c>
      <c r="R166" s="144">
        <v>0.4375</v>
      </c>
      <c r="S166" s="166">
        <v>0.77777777777777779</v>
      </c>
      <c r="T166" s="144">
        <v>0.4375</v>
      </c>
      <c r="U166" s="166">
        <v>0.77777777777777779</v>
      </c>
      <c r="V166" s="144">
        <v>0.4375</v>
      </c>
      <c r="W166" s="166">
        <v>0.77777777777777779</v>
      </c>
      <c r="X166" s="144">
        <v>0.4375</v>
      </c>
      <c r="Y166" s="166">
        <v>0.77777777777777779</v>
      </c>
      <c r="Z166" s="144">
        <v>0.4375</v>
      </c>
      <c r="AA166" s="166">
        <v>0.77777777777777779</v>
      </c>
      <c r="AB166" s="144"/>
      <c r="AC166" s="166"/>
      <c r="AD166" s="144">
        <v>0.4375</v>
      </c>
      <c r="AE166" s="166">
        <v>0.77777777777777779</v>
      </c>
      <c r="AF166" s="144">
        <v>0.4375</v>
      </c>
      <c r="AG166" s="166">
        <v>0.77777777777777779</v>
      </c>
      <c r="AH166" s="144">
        <v>0.4375</v>
      </c>
      <c r="AI166" s="166">
        <v>0.77777777777777779</v>
      </c>
      <c r="AJ166" s="144">
        <v>0.4375</v>
      </c>
      <c r="AK166" s="166">
        <v>0.77777777777777779</v>
      </c>
      <c r="AL166" s="144">
        <v>0.4375</v>
      </c>
      <c r="AM166" s="166">
        <v>0.77777777777777779</v>
      </c>
      <c r="AN166" s="144">
        <v>0.4375</v>
      </c>
      <c r="AO166" s="166">
        <v>0.77777777777777779</v>
      </c>
      <c r="AP166" s="144"/>
      <c r="AQ166" s="166"/>
      <c r="AR166" s="144">
        <v>0.4375</v>
      </c>
      <c r="AS166" s="166">
        <v>0.77777777777777779</v>
      </c>
      <c r="AT166" s="144">
        <v>0.4375</v>
      </c>
      <c r="AU166" s="166">
        <v>0.77777777777777779</v>
      </c>
      <c r="AV166" s="144">
        <v>0.4375</v>
      </c>
      <c r="AW166" s="166">
        <v>0.77777777777777779</v>
      </c>
      <c r="AX166" s="144">
        <v>0.4375</v>
      </c>
      <c r="AY166" s="166">
        <v>0.77777777777777779</v>
      </c>
      <c r="AZ166" s="144">
        <v>0.4375</v>
      </c>
      <c r="BA166" s="166">
        <v>0.77777777777777779</v>
      </c>
      <c r="BB166" s="144">
        <v>0.4375</v>
      </c>
      <c r="BC166" s="166">
        <v>0.77777777777777779</v>
      </c>
      <c r="BD166" s="144">
        <v>0.4375</v>
      </c>
      <c r="BE166" s="166">
        <v>0.77777777777777779</v>
      </c>
      <c r="BF166" s="144">
        <v>0.4375</v>
      </c>
      <c r="BG166" s="166">
        <v>0.77777777777777779</v>
      </c>
      <c r="BH166" s="144"/>
      <c r="BI166" s="166"/>
      <c r="BJ166" s="145" t="s">
        <v>699</v>
      </c>
      <c r="BK166" s="145">
        <v>101</v>
      </c>
      <c r="BL166" s="145">
        <v>26</v>
      </c>
    </row>
    <row r="167" spans="1:64" x14ac:dyDescent="0.25">
      <c r="A167" s="143">
        <v>12</v>
      </c>
      <c r="B167" s="144">
        <v>0.48958333333333331</v>
      </c>
      <c r="C167" s="144">
        <v>0.23611111111111113</v>
      </c>
      <c r="D167" s="144">
        <v>0.48958333333333331</v>
      </c>
      <c r="E167" s="144">
        <v>0.23611111111111113</v>
      </c>
      <c r="F167" s="144">
        <v>0.48958333333333331</v>
      </c>
      <c r="G167" s="144">
        <v>0.23611111111111113</v>
      </c>
      <c r="H167" s="144">
        <v>0.48958333333333331</v>
      </c>
      <c r="I167" s="144">
        <v>0.23611111111111113</v>
      </c>
      <c r="J167" s="144">
        <v>0.48958333333333331</v>
      </c>
      <c r="K167" s="144">
        <v>0.23611111111111113</v>
      </c>
      <c r="L167" s="144">
        <v>0.48958333333333331</v>
      </c>
      <c r="M167" s="144">
        <v>0.23611111111111113</v>
      </c>
      <c r="N167" s="144">
        <v>0.48958333333333331</v>
      </c>
      <c r="O167" s="144">
        <v>0.23611111111111113</v>
      </c>
      <c r="P167" s="144">
        <v>0.48958333333333331</v>
      </c>
      <c r="Q167" s="144">
        <v>0.23611111111111113</v>
      </c>
      <c r="R167" s="144">
        <v>0.48958333333333331</v>
      </c>
      <c r="S167" s="144">
        <v>0.23611111111111113</v>
      </c>
      <c r="T167" s="144">
        <v>0.48958333333333331</v>
      </c>
      <c r="U167" s="144">
        <v>0.23611111111111113</v>
      </c>
      <c r="V167" s="144">
        <v>0.48958333333333331</v>
      </c>
      <c r="W167" s="144">
        <v>0.23611111111111113</v>
      </c>
      <c r="X167" s="144">
        <v>0.48958333333333331</v>
      </c>
      <c r="Y167" s="144">
        <v>0.23611111111111113</v>
      </c>
      <c r="Z167" s="144">
        <v>0.48958333333333331</v>
      </c>
      <c r="AA167" s="144">
        <v>0.23611111111111113</v>
      </c>
      <c r="AB167" s="144">
        <v>0.48958333333333331</v>
      </c>
      <c r="AC167" s="144">
        <v>0.23611111111111113</v>
      </c>
      <c r="AD167" s="144">
        <v>0.48958333333333331</v>
      </c>
      <c r="AE167" s="144">
        <v>0.23611111111111113</v>
      </c>
      <c r="AF167" s="144">
        <v>0.48958333333333331</v>
      </c>
      <c r="AG167" s="144">
        <v>0.23611111111111113</v>
      </c>
      <c r="AH167" s="144">
        <v>0.48958333333333331</v>
      </c>
      <c r="AI167" s="144">
        <v>0.23611111111111113</v>
      </c>
      <c r="AJ167" s="144">
        <v>0.48958333333333331</v>
      </c>
      <c r="AK167" s="144">
        <v>0.23611111111111113</v>
      </c>
      <c r="AL167" s="144">
        <v>0.48958333333333331</v>
      </c>
      <c r="AM167" s="144">
        <v>0.23611111111111113</v>
      </c>
      <c r="AN167" s="144">
        <v>0.48958333333333331</v>
      </c>
      <c r="AO167" s="144">
        <v>0.23611111111111113</v>
      </c>
      <c r="AP167" s="144">
        <v>0.48958333333333331</v>
      </c>
      <c r="AQ167" s="144">
        <v>0.23611111111111113</v>
      </c>
      <c r="AR167" s="144">
        <v>0.48958333333333331</v>
      </c>
      <c r="AS167" s="144">
        <v>0.23611111111111113</v>
      </c>
      <c r="AT167" s="144">
        <v>0.48958333333333331</v>
      </c>
      <c r="AU167" s="144">
        <v>0.23611111111111113</v>
      </c>
      <c r="AV167" s="144">
        <v>0.48958333333333331</v>
      </c>
      <c r="AW167" s="144">
        <v>0.23611111111111113</v>
      </c>
      <c r="AX167" s="144">
        <v>0.48958333333333331</v>
      </c>
      <c r="AY167" s="144">
        <v>0.23611111111111113</v>
      </c>
      <c r="AZ167" s="144">
        <v>0.48958333333333331</v>
      </c>
      <c r="BA167" s="144">
        <v>0.23611111111111113</v>
      </c>
      <c r="BB167" s="144">
        <v>0.48958333333333331</v>
      </c>
      <c r="BC167" s="144">
        <v>0.23611111111111113</v>
      </c>
      <c r="BD167" s="144">
        <v>0.48958333333333331</v>
      </c>
      <c r="BE167" s="144">
        <v>0.23611111111111113</v>
      </c>
      <c r="BF167" s="144">
        <v>0.48958333333333331</v>
      </c>
      <c r="BG167" s="144">
        <v>0.23611111111111113</v>
      </c>
      <c r="BH167" s="144">
        <v>0.48958333333333331</v>
      </c>
      <c r="BI167" s="144">
        <v>0.23611111111111113</v>
      </c>
      <c r="BJ167" s="145" t="s">
        <v>700</v>
      </c>
      <c r="BK167" s="212"/>
      <c r="BL167" s="145">
        <v>30</v>
      </c>
    </row>
    <row r="168" spans="1:64" x14ac:dyDescent="0.25">
      <c r="A168" s="143">
        <v>13</v>
      </c>
      <c r="B168" s="144">
        <v>0.5</v>
      </c>
      <c r="C168" s="144">
        <v>0.24652777777777779</v>
      </c>
      <c r="D168" s="144">
        <v>0.5</v>
      </c>
      <c r="E168" s="144">
        <v>0.24652777777777779</v>
      </c>
      <c r="F168" s="144">
        <v>0.5</v>
      </c>
      <c r="G168" s="144">
        <v>0.24652777777777779</v>
      </c>
      <c r="H168" s="144">
        <v>0.5</v>
      </c>
      <c r="I168" s="144">
        <v>0.24652777777777779</v>
      </c>
      <c r="J168" s="144">
        <v>0.5</v>
      </c>
      <c r="K168" s="144">
        <v>0.24652777777777779</v>
      </c>
      <c r="L168" s="144">
        <v>0.5</v>
      </c>
      <c r="M168" s="144">
        <v>0.24652777777777779</v>
      </c>
      <c r="N168" s="144">
        <v>0.5</v>
      </c>
      <c r="O168" s="144">
        <v>0.24652777777777779</v>
      </c>
      <c r="P168" s="144">
        <v>0.5</v>
      </c>
      <c r="Q168" s="144">
        <v>0.24652777777777779</v>
      </c>
      <c r="R168" s="144">
        <v>0.5</v>
      </c>
      <c r="S168" s="144">
        <v>0.24652777777777779</v>
      </c>
      <c r="T168" s="144">
        <v>0.5</v>
      </c>
      <c r="U168" s="144">
        <v>0.24652777777777779</v>
      </c>
      <c r="V168" s="144">
        <v>0.5</v>
      </c>
      <c r="W168" s="144">
        <v>0.24652777777777779</v>
      </c>
      <c r="X168" s="144">
        <v>0.5</v>
      </c>
      <c r="Y168" s="144">
        <v>0.24652777777777779</v>
      </c>
      <c r="Z168" s="144">
        <v>0.5</v>
      </c>
      <c r="AA168" s="144">
        <v>0.24652777777777779</v>
      </c>
      <c r="AB168" s="144">
        <v>0.5</v>
      </c>
      <c r="AC168" s="144">
        <v>0.24652777777777779</v>
      </c>
      <c r="AD168" s="144">
        <v>0.5</v>
      </c>
      <c r="AE168" s="144">
        <v>0.24652777777777779</v>
      </c>
      <c r="AF168" s="144">
        <v>0.5</v>
      </c>
      <c r="AG168" s="144">
        <v>0.24652777777777779</v>
      </c>
      <c r="AH168" s="144">
        <v>0.5</v>
      </c>
      <c r="AI168" s="144">
        <v>0.24652777777777779</v>
      </c>
      <c r="AJ168" s="144">
        <v>0.5</v>
      </c>
      <c r="AK168" s="144">
        <v>0.24652777777777779</v>
      </c>
      <c r="AL168" s="144">
        <v>0.5</v>
      </c>
      <c r="AM168" s="144">
        <v>0.24652777777777779</v>
      </c>
      <c r="AN168" s="144">
        <v>0.5</v>
      </c>
      <c r="AO168" s="144">
        <v>0.24652777777777779</v>
      </c>
      <c r="AP168" s="144">
        <v>0.5</v>
      </c>
      <c r="AQ168" s="144">
        <v>0.24652777777777779</v>
      </c>
      <c r="AR168" s="144">
        <v>0.5</v>
      </c>
      <c r="AS168" s="144">
        <v>0.24652777777777779</v>
      </c>
      <c r="AT168" s="144">
        <v>0.5</v>
      </c>
      <c r="AU168" s="144">
        <v>0.24652777777777779</v>
      </c>
      <c r="AV168" s="144">
        <v>0.5</v>
      </c>
      <c r="AW168" s="144">
        <v>0.24652777777777779</v>
      </c>
      <c r="AX168" s="144">
        <v>0.5</v>
      </c>
      <c r="AY168" s="144">
        <v>0.24652777777777779</v>
      </c>
      <c r="AZ168" s="144">
        <v>0.5</v>
      </c>
      <c r="BA168" s="144">
        <v>0.24652777777777779</v>
      </c>
      <c r="BB168" s="144">
        <v>0.5</v>
      </c>
      <c r="BC168" s="144">
        <v>0.24652777777777779</v>
      </c>
      <c r="BD168" s="144">
        <v>0.5</v>
      </c>
      <c r="BE168" s="144">
        <v>0.24652777777777779</v>
      </c>
      <c r="BF168" s="144">
        <v>0.5</v>
      </c>
      <c r="BG168" s="144">
        <v>0.24652777777777779</v>
      </c>
      <c r="BH168" s="144">
        <v>0.5</v>
      </c>
      <c r="BI168" s="144">
        <v>0.24652777777777779</v>
      </c>
      <c r="BJ168" s="145" t="s">
        <v>700</v>
      </c>
      <c r="BK168" s="212"/>
      <c r="BL168" s="145">
        <v>30</v>
      </c>
    </row>
    <row r="169" spans="1:64" x14ac:dyDescent="0.25">
      <c r="A169" s="143">
        <v>14</v>
      </c>
      <c r="B169" s="144">
        <v>0.52777777777777779</v>
      </c>
      <c r="C169" s="144">
        <v>0.27083333333333331</v>
      </c>
      <c r="D169" s="144">
        <v>0.52777777777777779</v>
      </c>
      <c r="E169" s="144">
        <v>0.27083333333333331</v>
      </c>
      <c r="F169" s="144">
        <v>0.52777777777777779</v>
      </c>
      <c r="G169" s="144">
        <v>0.27083333333333331</v>
      </c>
      <c r="H169" s="144">
        <v>0.52777777777777779</v>
      </c>
      <c r="I169" s="144">
        <v>0.27083333333333331</v>
      </c>
      <c r="J169" s="144">
        <v>0.52777777777777779</v>
      </c>
      <c r="K169" s="144">
        <v>0.27083333333333331</v>
      </c>
      <c r="L169" s="144">
        <v>0.52777777777777779</v>
      </c>
      <c r="M169" s="144">
        <v>0.27083333333333331</v>
      </c>
      <c r="N169" s="144">
        <v>0.52777777777777779</v>
      </c>
      <c r="O169" s="144">
        <v>0.27083333333333331</v>
      </c>
      <c r="P169" s="144">
        <v>0.52777777777777779</v>
      </c>
      <c r="Q169" s="144">
        <v>0.27083333333333331</v>
      </c>
      <c r="R169" s="144">
        <v>0.52777777777777779</v>
      </c>
      <c r="S169" s="144">
        <v>0.27083333333333331</v>
      </c>
      <c r="T169" s="144">
        <v>0.52777777777777779</v>
      </c>
      <c r="U169" s="144">
        <v>0.27083333333333331</v>
      </c>
      <c r="V169" s="144">
        <v>0.52777777777777779</v>
      </c>
      <c r="W169" s="144">
        <v>0.27083333333333331</v>
      </c>
      <c r="X169" s="144">
        <v>0.52777777777777779</v>
      </c>
      <c r="Y169" s="144">
        <v>0.27083333333333331</v>
      </c>
      <c r="Z169" s="144">
        <v>0.52777777777777779</v>
      </c>
      <c r="AA169" s="144">
        <v>0.27083333333333331</v>
      </c>
      <c r="AB169" s="144">
        <v>0.52777777777777779</v>
      </c>
      <c r="AC169" s="144">
        <v>0.27083333333333331</v>
      </c>
      <c r="AD169" s="144">
        <v>0.52777777777777779</v>
      </c>
      <c r="AE169" s="144">
        <v>0.27083333333333331</v>
      </c>
      <c r="AF169" s="144">
        <v>0.52777777777777779</v>
      </c>
      <c r="AG169" s="144">
        <v>0.27083333333333331</v>
      </c>
      <c r="AH169" s="144">
        <v>0.52777777777777779</v>
      </c>
      <c r="AI169" s="144">
        <v>0.27083333333333331</v>
      </c>
      <c r="AJ169" s="144">
        <v>0.52777777777777779</v>
      </c>
      <c r="AK169" s="144">
        <v>0.27083333333333331</v>
      </c>
      <c r="AL169" s="144">
        <v>0.52777777777777779</v>
      </c>
      <c r="AM169" s="144">
        <v>0.27083333333333331</v>
      </c>
      <c r="AN169" s="144">
        <v>0.52777777777777779</v>
      </c>
      <c r="AO169" s="144">
        <v>0.27083333333333331</v>
      </c>
      <c r="AP169" s="144">
        <v>0.52777777777777779</v>
      </c>
      <c r="AQ169" s="144">
        <v>0.27083333333333331</v>
      </c>
      <c r="AR169" s="144">
        <v>0.52777777777777779</v>
      </c>
      <c r="AS169" s="144">
        <v>0.27083333333333331</v>
      </c>
      <c r="AT169" s="144">
        <v>0.52777777777777779</v>
      </c>
      <c r="AU169" s="144">
        <v>0.27083333333333331</v>
      </c>
      <c r="AV169" s="144">
        <v>0.52777777777777779</v>
      </c>
      <c r="AW169" s="144">
        <v>0.27083333333333331</v>
      </c>
      <c r="AX169" s="144">
        <v>0.52777777777777779</v>
      </c>
      <c r="AY169" s="144">
        <v>0.27083333333333331</v>
      </c>
      <c r="AZ169" s="144">
        <v>0.52777777777777779</v>
      </c>
      <c r="BA169" s="144">
        <v>0.27083333333333331</v>
      </c>
      <c r="BB169" s="144">
        <v>0.52777777777777779</v>
      </c>
      <c r="BC169" s="144">
        <v>0.27083333333333331</v>
      </c>
      <c r="BD169" s="144">
        <v>0.52777777777777779</v>
      </c>
      <c r="BE169" s="144">
        <v>0.27083333333333331</v>
      </c>
      <c r="BF169" s="144">
        <v>0.52777777777777779</v>
      </c>
      <c r="BG169" s="144">
        <v>0.27083333333333331</v>
      </c>
      <c r="BH169" s="144">
        <v>0.52777777777777779</v>
      </c>
      <c r="BI169" s="144">
        <v>0.27083333333333331</v>
      </c>
      <c r="BJ169" s="145" t="s">
        <v>700</v>
      </c>
      <c r="BK169" s="212"/>
      <c r="BL169" s="145">
        <v>30</v>
      </c>
    </row>
    <row r="170" spans="1:64" x14ac:dyDescent="0.25">
      <c r="A170" s="165">
        <v>15</v>
      </c>
      <c r="B170" s="166">
        <v>0.5625</v>
      </c>
      <c r="C170" s="166">
        <v>0.25694444444444448</v>
      </c>
      <c r="D170" s="166">
        <v>0.5625</v>
      </c>
      <c r="E170" s="166">
        <v>0.25694444444444448</v>
      </c>
      <c r="F170" s="166">
        <v>0.5625</v>
      </c>
      <c r="G170" s="166">
        <v>0.25694444444444448</v>
      </c>
      <c r="H170" s="166">
        <v>0.5625</v>
      </c>
      <c r="I170" s="166">
        <v>0.25694444444444448</v>
      </c>
      <c r="J170" s="166"/>
      <c r="K170" s="166"/>
      <c r="L170" s="166">
        <v>0.5625</v>
      </c>
      <c r="M170" s="166">
        <v>0.25694444444444448</v>
      </c>
      <c r="N170" s="166">
        <v>0.5625</v>
      </c>
      <c r="O170" s="166">
        <v>0.25694444444444448</v>
      </c>
      <c r="P170" s="166">
        <v>0.5625</v>
      </c>
      <c r="Q170" s="166">
        <v>0.25694444444444448</v>
      </c>
      <c r="R170" s="166"/>
      <c r="S170" s="166"/>
      <c r="T170" s="166">
        <v>0.5625</v>
      </c>
      <c r="U170" s="166">
        <v>0.25694444444444448</v>
      </c>
      <c r="V170" s="166">
        <v>0.5625</v>
      </c>
      <c r="W170" s="166">
        <v>0.25694444444444448</v>
      </c>
      <c r="X170" s="166">
        <v>0.5625</v>
      </c>
      <c r="Y170" s="166">
        <v>0.25694444444444448</v>
      </c>
      <c r="Z170" s="166"/>
      <c r="AA170" s="166"/>
      <c r="AB170" s="166">
        <v>0.5625</v>
      </c>
      <c r="AC170" s="166">
        <v>0.25694444444444448</v>
      </c>
      <c r="AD170" s="166">
        <v>0.5625</v>
      </c>
      <c r="AE170" s="166">
        <v>0.25694444444444448</v>
      </c>
      <c r="AF170" s="166">
        <v>0.5625</v>
      </c>
      <c r="AG170" s="166">
        <v>0.25694444444444448</v>
      </c>
      <c r="AH170" s="166"/>
      <c r="AI170" s="166"/>
      <c r="AJ170" s="166">
        <v>0.5625</v>
      </c>
      <c r="AK170" s="166">
        <v>0.25694444444444448</v>
      </c>
      <c r="AL170" s="166"/>
      <c r="AM170" s="166"/>
      <c r="AN170" s="166">
        <v>0.5625</v>
      </c>
      <c r="AO170" s="166">
        <v>0.25694444444444448</v>
      </c>
      <c r="AP170" s="166">
        <v>0.5625</v>
      </c>
      <c r="AQ170" s="166">
        <v>0.25694444444444448</v>
      </c>
      <c r="AR170" s="166">
        <v>0.5625</v>
      </c>
      <c r="AS170" s="166">
        <v>0.25694444444444448</v>
      </c>
      <c r="AT170" s="166"/>
      <c r="AU170" s="166"/>
      <c r="AV170" s="166">
        <v>0.5625</v>
      </c>
      <c r="AW170" s="166">
        <v>0.25694444444444448</v>
      </c>
      <c r="AX170" s="166">
        <v>0.5625</v>
      </c>
      <c r="AY170" s="166">
        <v>0.25694444444444448</v>
      </c>
      <c r="AZ170" s="166">
        <v>0.5625</v>
      </c>
      <c r="BA170" s="166">
        <v>0.25694444444444448</v>
      </c>
      <c r="BB170" s="166">
        <v>0.5625</v>
      </c>
      <c r="BC170" s="166">
        <v>0.25694444444444448</v>
      </c>
      <c r="BD170" s="166">
        <v>0.5625</v>
      </c>
      <c r="BE170" s="166">
        <v>0.25694444444444448</v>
      </c>
      <c r="BF170" s="166">
        <v>0.5625</v>
      </c>
      <c r="BG170" s="166">
        <v>0.25694444444444448</v>
      </c>
      <c r="BH170" s="166">
        <v>0.5625</v>
      </c>
      <c r="BI170" s="166">
        <v>0.25694444444444448</v>
      </c>
      <c r="BJ170" s="145" t="s">
        <v>701</v>
      </c>
      <c r="BK170" s="212">
        <v>3152</v>
      </c>
      <c r="BL170" s="145">
        <v>24</v>
      </c>
    </row>
    <row r="171" spans="1:64" x14ac:dyDescent="0.25">
      <c r="A171" s="156"/>
      <c r="B171" s="157">
        <v>0.58333333333333337</v>
      </c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  <c r="S171" s="157"/>
      <c r="T171" s="157"/>
      <c r="U171" s="157"/>
      <c r="V171" s="157"/>
      <c r="W171" s="157"/>
      <c r="X171" s="157"/>
      <c r="Y171" s="157"/>
      <c r="Z171" s="157"/>
      <c r="AA171" s="157"/>
      <c r="AB171" s="157"/>
      <c r="AC171" s="157"/>
      <c r="AD171" s="157"/>
      <c r="AE171" s="157"/>
      <c r="AF171" s="157"/>
      <c r="AG171" s="157"/>
      <c r="AH171" s="157"/>
      <c r="AI171" s="157"/>
      <c r="AJ171" s="157"/>
      <c r="AK171" s="157"/>
      <c r="AL171" s="157"/>
      <c r="AM171" s="157"/>
      <c r="AN171" s="157"/>
      <c r="AO171" s="157"/>
      <c r="AP171" s="157"/>
      <c r="AQ171" s="157"/>
      <c r="AR171" s="157"/>
      <c r="AS171" s="157"/>
      <c r="AT171" s="157"/>
      <c r="AU171" s="157"/>
      <c r="AV171" s="157"/>
      <c r="AW171" s="157"/>
      <c r="AX171" s="157"/>
      <c r="AY171" s="157"/>
      <c r="AZ171" s="157"/>
      <c r="BA171" s="157"/>
      <c r="BB171" s="157"/>
      <c r="BC171" s="157"/>
      <c r="BD171" s="157"/>
      <c r="BE171" s="157"/>
      <c r="BF171" s="157"/>
      <c r="BG171" s="157"/>
      <c r="BH171" s="157"/>
      <c r="BI171" s="157"/>
    </row>
    <row r="172" spans="1:64" x14ac:dyDescent="0.25">
      <c r="A172" s="156"/>
      <c r="B172" s="157">
        <v>0.625</v>
      </c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  <c r="S172" s="157"/>
      <c r="T172" s="157"/>
      <c r="U172" s="157"/>
      <c r="V172" s="157"/>
      <c r="W172" s="157"/>
      <c r="X172" s="157"/>
      <c r="Y172" s="157"/>
      <c r="Z172" s="157"/>
      <c r="AA172" s="157"/>
      <c r="AB172" s="157"/>
      <c r="AC172" s="157"/>
      <c r="AD172" s="157"/>
      <c r="AE172" s="157"/>
      <c r="AF172" s="157"/>
      <c r="AG172" s="157"/>
      <c r="AH172" s="157"/>
      <c r="AI172" s="157"/>
      <c r="AJ172" s="157"/>
      <c r="AK172" s="157"/>
      <c r="AL172" s="157"/>
      <c r="AM172" s="157"/>
      <c r="AN172" s="157"/>
      <c r="AO172" s="157"/>
      <c r="AP172" s="157"/>
      <c r="AQ172" s="157"/>
      <c r="AR172" s="157"/>
      <c r="AS172" s="157"/>
      <c r="AT172" s="157"/>
      <c r="AU172" s="157"/>
      <c r="AV172" s="157"/>
      <c r="AW172" s="157"/>
      <c r="AX172" s="157"/>
      <c r="AY172" s="157"/>
      <c r="AZ172" s="157"/>
      <c r="BA172" s="157"/>
      <c r="BB172" s="157"/>
      <c r="BC172" s="157"/>
      <c r="BD172" s="157"/>
      <c r="BE172" s="157"/>
      <c r="BF172" s="157"/>
      <c r="BG172" s="157"/>
      <c r="BH172" s="157"/>
      <c r="BI172" s="157"/>
    </row>
    <row r="173" spans="1:64" x14ac:dyDescent="0.25">
      <c r="A173" s="165">
        <v>16</v>
      </c>
      <c r="B173" s="166">
        <v>0.73958333333333337</v>
      </c>
      <c r="C173" s="166">
        <v>0.3888888888888889</v>
      </c>
      <c r="D173" s="166">
        <v>0.73958333333333337</v>
      </c>
      <c r="E173" s="166">
        <v>0.3888888888888889</v>
      </c>
      <c r="F173" s="166">
        <v>0.73958333333333337</v>
      </c>
      <c r="G173" s="166">
        <v>0.3888888888888889</v>
      </c>
      <c r="H173" s="166"/>
      <c r="I173" s="166"/>
      <c r="J173" s="166">
        <v>0.73958333333333337</v>
      </c>
      <c r="K173" s="166">
        <v>0.3888888888888889</v>
      </c>
      <c r="L173" s="166">
        <v>0.73958333333333337</v>
      </c>
      <c r="M173" s="166">
        <v>0.3888888888888889</v>
      </c>
      <c r="N173" s="166">
        <v>0.73958333333333337</v>
      </c>
      <c r="O173" s="166">
        <v>0.3888888888888889</v>
      </c>
      <c r="P173" s="166">
        <v>0.73958333333333337</v>
      </c>
      <c r="Q173" s="166">
        <v>0.3888888888888889</v>
      </c>
      <c r="R173" s="166">
        <v>0.73958333333333337</v>
      </c>
      <c r="S173" s="166">
        <v>0.3888888888888889</v>
      </c>
      <c r="T173" s="166">
        <v>0.73958333333333337</v>
      </c>
      <c r="U173" s="166">
        <v>0.3888888888888889</v>
      </c>
      <c r="V173" s="166"/>
      <c r="W173" s="166"/>
      <c r="X173" s="166">
        <v>0.73958333333333337</v>
      </c>
      <c r="Y173" s="166">
        <v>0.3888888888888889</v>
      </c>
      <c r="Z173" s="166">
        <v>0.73958333333333337</v>
      </c>
      <c r="AA173" s="166">
        <v>0.3888888888888889</v>
      </c>
      <c r="AB173" s="166">
        <v>0.73958333333333337</v>
      </c>
      <c r="AC173" s="166">
        <v>0.3888888888888889</v>
      </c>
      <c r="AD173" s="166">
        <v>0.73958333333333337</v>
      </c>
      <c r="AE173" s="166">
        <v>0.3888888888888889</v>
      </c>
      <c r="AF173" s="166">
        <v>0.73958333333333337</v>
      </c>
      <c r="AG173" s="166">
        <v>0.3888888888888889</v>
      </c>
      <c r="AH173" s="166">
        <v>0.73958333333333337</v>
      </c>
      <c r="AI173" s="166">
        <v>0.3888888888888889</v>
      </c>
      <c r="AJ173" s="166"/>
      <c r="AK173" s="166"/>
      <c r="AL173" s="166">
        <v>0.73958333333333337</v>
      </c>
      <c r="AM173" s="166">
        <v>0.3888888888888889</v>
      </c>
      <c r="AN173" s="166">
        <v>0.73958333333333337</v>
      </c>
      <c r="AO173" s="166">
        <v>0.3888888888888889</v>
      </c>
      <c r="AP173" s="166">
        <v>0.73958333333333337</v>
      </c>
      <c r="AQ173" s="166">
        <v>0.3888888888888889</v>
      </c>
      <c r="AR173" s="166">
        <v>0.73958333333333337</v>
      </c>
      <c r="AS173" s="166">
        <v>0.3888888888888889</v>
      </c>
      <c r="AT173" s="166">
        <v>0.73958333333333337</v>
      </c>
      <c r="AU173" s="166">
        <v>0.3888888888888889</v>
      </c>
      <c r="AV173" s="166">
        <v>0.73958333333333337</v>
      </c>
      <c r="AW173" s="166">
        <v>0.3888888888888889</v>
      </c>
      <c r="AX173" s="166"/>
      <c r="AY173" s="166"/>
      <c r="AZ173" s="166">
        <v>0.73958333333333337</v>
      </c>
      <c r="BA173" s="166">
        <v>0.3888888888888889</v>
      </c>
      <c r="BB173" s="166">
        <v>0.73958333333333337</v>
      </c>
      <c r="BC173" s="166">
        <v>0.3888888888888889</v>
      </c>
      <c r="BD173" s="166">
        <v>0.73958333333333337</v>
      </c>
      <c r="BE173" s="166">
        <v>0.3888888888888889</v>
      </c>
      <c r="BF173" s="166">
        <v>0.73958333333333337</v>
      </c>
      <c r="BG173" s="166">
        <v>0.3888888888888889</v>
      </c>
      <c r="BH173" s="166">
        <v>0.73958333333333337</v>
      </c>
      <c r="BI173" s="166">
        <v>0.3888888888888889</v>
      </c>
      <c r="BJ173" s="145" t="s">
        <v>700</v>
      </c>
      <c r="BK173" s="212">
        <v>4441</v>
      </c>
      <c r="BL173" s="145">
        <v>26</v>
      </c>
    </row>
    <row r="174" spans="1:64" x14ac:dyDescent="0.25">
      <c r="A174" s="165">
        <v>17</v>
      </c>
      <c r="B174" s="166">
        <v>0.875</v>
      </c>
      <c r="C174" s="166">
        <v>0.4375</v>
      </c>
      <c r="D174" s="166">
        <v>0.875</v>
      </c>
      <c r="E174" s="166">
        <v>0.4375</v>
      </c>
      <c r="F174" s="166">
        <v>0.875</v>
      </c>
      <c r="G174" s="166">
        <v>0.4375</v>
      </c>
      <c r="H174" s="166">
        <v>0.875</v>
      </c>
      <c r="I174" s="166">
        <v>0.4375</v>
      </c>
      <c r="J174" s="166">
        <v>0.875</v>
      </c>
      <c r="K174" s="166">
        <v>0.4375</v>
      </c>
      <c r="L174" s="166">
        <v>0.875</v>
      </c>
      <c r="M174" s="166">
        <v>0.4375</v>
      </c>
      <c r="N174" s="166">
        <v>0.875</v>
      </c>
      <c r="O174" s="166">
        <v>0.4375</v>
      </c>
      <c r="P174" s="166">
        <v>0.875</v>
      </c>
      <c r="Q174" s="166">
        <v>0.4375</v>
      </c>
      <c r="R174" s="166">
        <v>0.875</v>
      </c>
      <c r="S174" s="166">
        <v>0.4375</v>
      </c>
      <c r="T174" s="166">
        <v>0.875</v>
      </c>
      <c r="U174" s="166">
        <v>0.4375</v>
      </c>
      <c r="V174" s="166">
        <v>0.875</v>
      </c>
      <c r="W174" s="166">
        <v>0.4375</v>
      </c>
      <c r="X174" s="166">
        <v>0.875</v>
      </c>
      <c r="Y174" s="166">
        <v>0.4375</v>
      </c>
      <c r="Z174" s="166">
        <v>0.875</v>
      </c>
      <c r="AA174" s="166">
        <v>0.4375</v>
      </c>
      <c r="AB174" s="166">
        <v>0.875</v>
      </c>
      <c r="AC174" s="166">
        <v>0.4375</v>
      </c>
      <c r="AD174" s="166">
        <v>0.875</v>
      </c>
      <c r="AE174" s="166">
        <v>0.4375</v>
      </c>
      <c r="AF174" s="166">
        <v>0.875</v>
      </c>
      <c r="AG174" s="166">
        <v>0.4375</v>
      </c>
      <c r="AH174" s="166">
        <v>0.875</v>
      </c>
      <c r="AI174" s="166">
        <v>0.4375</v>
      </c>
      <c r="AJ174" s="166">
        <v>0.875</v>
      </c>
      <c r="AK174" s="166">
        <v>0.4375</v>
      </c>
      <c r="AL174" s="166">
        <v>0.875</v>
      </c>
      <c r="AM174" s="166">
        <v>0.4375</v>
      </c>
      <c r="AN174" s="166">
        <v>0.875</v>
      </c>
      <c r="AO174" s="166">
        <v>0.4375</v>
      </c>
      <c r="AP174" s="166">
        <v>0.875</v>
      </c>
      <c r="AQ174" s="166">
        <v>0.4375</v>
      </c>
      <c r="AR174" s="166">
        <v>0.875</v>
      </c>
      <c r="AS174" s="166">
        <v>0.4375</v>
      </c>
      <c r="AT174" s="166">
        <v>0.875</v>
      </c>
      <c r="AU174" s="166">
        <v>0.4375</v>
      </c>
      <c r="AV174" s="166">
        <v>0.875</v>
      </c>
      <c r="AW174" s="166">
        <v>0.4375</v>
      </c>
      <c r="AX174" s="166">
        <v>0.875</v>
      </c>
      <c r="AY174" s="166">
        <v>0.4375</v>
      </c>
      <c r="AZ174" s="166">
        <v>0.875</v>
      </c>
      <c r="BA174" s="166">
        <v>0.4375</v>
      </c>
      <c r="BB174" s="166">
        <v>0.875</v>
      </c>
      <c r="BC174" s="166">
        <v>0.4375</v>
      </c>
      <c r="BD174" s="166">
        <v>0.875</v>
      </c>
      <c r="BE174" s="166">
        <v>0.4375</v>
      </c>
      <c r="BF174" s="166">
        <v>0.875</v>
      </c>
      <c r="BG174" s="166">
        <v>0.4375</v>
      </c>
      <c r="BH174" s="166">
        <v>0.875</v>
      </c>
      <c r="BI174" s="166">
        <v>0.4375</v>
      </c>
      <c r="BJ174" s="145" t="s">
        <v>699</v>
      </c>
      <c r="BK174" s="212"/>
      <c r="BL174" s="145">
        <v>30</v>
      </c>
    </row>
    <row r="175" spans="1:64" x14ac:dyDescent="0.25">
      <c r="A175" s="201"/>
      <c r="B175" s="202">
        <v>0.89583333333333337</v>
      </c>
      <c r="C175" s="202"/>
      <c r="D175" s="202"/>
      <c r="E175" s="202"/>
      <c r="F175" s="202"/>
      <c r="G175" s="202"/>
      <c r="H175" s="202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</row>
    <row r="176" spans="1:64" x14ac:dyDescent="0.25">
      <c r="A176" s="158"/>
      <c r="B176" s="216">
        <v>0.91666666666666663</v>
      </c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  <c r="AA176" s="216"/>
      <c r="AB176" s="216"/>
      <c r="AC176" s="216"/>
      <c r="AD176" s="216"/>
      <c r="AE176" s="216"/>
      <c r="AF176" s="216"/>
      <c r="AG176" s="216"/>
      <c r="AH176" s="216"/>
      <c r="AI176" s="216"/>
      <c r="AJ176" s="216"/>
      <c r="AK176" s="216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8"/>
      <c r="BK176" s="219"/>
      <c r="BL176" s="218"/>
    </row>
    <row r="178" spans="1:61" ht="16.5" x14ac:dyDescent="0.25">
      <c r="A178" s="149" t="str">
        <f>"- Tên tuyến:"&amp;VLOOKUP(D180,Quyhoach!$B$8:$J$257,2,0)&amp;"-"&amp;VLOOKUP(D180,Quyhoach!$B$8:$J$257,3,0)</f>
        <v>- Tên tuyến:Quảng Bình-Đà Nẵng</v>
      </c>
    </row>
    <row r="179" spans="1:61" ht="16.5" x14ac:dyDescent="0.25">
      <c r="A179" s="150" t="str">
        <f>"- Bến xe đi:"&amp;VLOOKUP(D180,Quyhoach!$B$8:$J$257,4,0)&amp;";                 Bến xe đến: "&amp;VLOOKUP(D180,Quyhoach!$B$8:$J$257,5,0)</f>
        <v>- Bến xe đi:Tiến Hóa;                 Bến xe đến: Trung tâm Đà Nẵng</v>
      </c>
      <c r="B179" s="151"/>
      <c r="C179" s="151"/>
      <c r="D179" s="151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</row>
    <row r="180" spans="1:61" ht="16.5" x14ac:dyDescent="0.25">
      <c r="A180" s="149" t="s">
        <v>677</v>
      </c>
      <c r="D180" s="114" t="s">
        <v>105</v>
      </c>
    </row>
    <row r="181" spans="1:61" ht="16.5" x14ac:dyDescent="0.25">
      <c r="A181" s="149" t="str">
        <f>"- Hành trình tuyến:"&amp;VLOOKUP(D180,Quyhoach!$B$8:$J$257,6,0)</f>
        <v>- Hành trình tuyến:BX Tiến Hóa - QL1A - Hầm Đèo Hải Vân - Tạ Quang Bửu - Nguyễn Văn Cừ - Tôn Đức Thắng - BX Trung tâm Đà Nẵng &lt;A&gt;</v>
      </c>
    </row>
    <row r="182" spans="1:61" ht="16.5" x14ac:dyDescent="0.25">
      <c r="A182" s="149" t="str">
        <f>"- Cự ly tuyến:"&amp;VLOOKUP(D180,Quyhoach!$B$8:$J$257,7,0)&amp;"km"</f>
        <v>- Cự ly tuyến:340km</v>
      </c>
    </row>
    <row r="183" spans="1:61" ht="16.5" x14ac:dyDescent="0.25">
      <c r="A183" s="149" t="str">
        <f>"- Tổng số chuyến xe/ngày/tháng: "&amp;VLOOKUP(D180,Quyhoach!$B$8:$J$257,8,0)</f>
        <v>- Tổng số chuyến xe/ngày/tháng: 120</v>
      </c>
    </row>
    <row r="184" spans="1:61" ht="18.75" x14ac:dyDescent="0.25">
      <c r="A184" s="152"/>
    </row>
    <row r="185" spans="1:61" x14ac:dyDescent="0.25">
      <c r="A185" s="316" t="s">
        <v>637</v>
      </c>
      <c r="B185" s="153" t="s">
        <v>638</v>
      </c>
      <c r="C185" s="153"/>
      <c r="D185" s="153"/>
      <c r="E185" s="153"/>
      <c r="F185" s="153"/>
      <c r="G185" s="153"/>
      <c r="H185" s="153"/>
      <c r="I185" s="153"/>
      <c r="J185" s="153"/>
      <c r="K185" s="153"/>
      <c r="L185" s="153"/>
      <c r="M185" s="153"/>
      <c r="N185" s="153"/>
      <c r="O185" s="153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</row>
    <row r="186" spans="1:61" ht="15.75" customHeight="1" x14ac:dyDescent="0.25">
      <c r="A186" s="317"/>
      <c r="B186" s="315" t="s">
        <v>639</v>
      </c>
      <c r="C186" s="315"/>
      <c r="D186" s="315" t="s">
        <v>640</v>
      </c>
      <c r="E186" s="315"/>
      <c r="F186" s="315" t="s">
        <v>641</v>
      </c>
      <c r="G186" s="315"/>
      <c r="H186" s="315" t="s">
        <v>642</v>
      </c>
      <c r="I186" s="315"/>
      <c r="J186" s="315" t="s">
        <v>651</v>
      </c>
      <c r="K186" s="315"/>
      <c r="L186" s="315" t="s">
        <v>652</v>
      </c>
      <c r="M186" s="315"/>
      <c r="N186" s="315" t="s">
        <v>653</v>
      </c>
      <c r="O186" s="315"/>
      <c r="P186" s="315" t="s">
        <v>654</v>
      </c>
      <c r="Q186" s="315"/>
      <c r="R186" s="315" t="s">
        <v>655</v>
      </c>
      <c r="S186" s="315"/>
      <c r="T186" s="315" t="s">
        <v>656</v>
      </c>
      <c r="U186" s="315"/>
      <c r="V186" s="315" t="s">
        <v>657</v>
      </c>
      <c r="W186" s="315"/>
      <c r="X186" s="315" t="s">
        <v>658</v>
      </c>
      <c r="Y186" s="315"/>
      <c r="Z186" s="315" t="s">
        <v>659</v>
      </c>
      <c r="AA186" s="315"/>
      <c r="AB186" s="315" t="s">
        <v>660</v>
      </c>
      <c r="AC186" s="315"/>
      <c r="AD186" s="315" t="s">
        <v>661</v>
      </c>
      <c r="AE186" s="315"/>
      <c r="AF186" s="315" t="s">
        <v>662</v>
      </c>
      <c r="AG186" s="315"/>
      <c r="AH186" s="315" t="s">
        <v>663</v>
      </c>
      <c r="AI186" s="315"/>
      <c r="AJ186" s="315" t="s">
        <v>664</v>
      </c>
      <c r="AK186" s="315"/>
      <c r="AL186" s="315" t="s">
        <v>665</v>
      </c>
      <c r="AM186" s="315"/>
      <c r="AN186" s="315" t="s">
        <v>666</v>
      </c>
      <c r="AO186" s="315"/>
      <c r="AP186" s="315" t="s">
        <v>667</v>
      </c>
      <c r="AQ186" s="315"/>
      <c r="AR186" s="315" t="s">
        <v>668</v>
      </c>
      <c r="AS186" s="315"/>
      <c r="AT186" s="315" t="s">
        <v>669</v>
      </c>
      <c r="AU186" s="315"/>
      <c r="AV186" s="315" t="s">
        <v>670</v>
      </c>
      <c r="AW186" s="315"/>
      <c r="AX186" s="315" t="s">
        <v>671</v>
      </c>
      <c r="AY186" s="315"/>
      <c r="AZ186" s="315" t="s">
        <v>672</v>
      </c>
      <c r="BA186" s="315"/>
      <c r="BB186" s="315" t="s">
        <v>673</v>
      </c>
      <c r="BC186" s="315"/>
      <c r="BD186" s="315" t="s">
        <v>674</v>
      </c>
      <c r="BE186" s="315"/>
      <c r="BF186" s="315" t="s">
        <v>675</v>
      </c>
      <c r="BG186" s="315"/>
      <c r="BH186" s="315" t="s">
        <v>676</v>
      </c>
      <c r="BI186" s="315"/>
    </row>
    <row r="187" spans="1:61" ht="28.5" x14ac:dyDescent="0.25">
      <c r="A187" s="318"/>
      <c r="B187" s="155" t="s">
        <v>650</v>
      </c>
      <c r="C187" s="155" t="s">
        <v>644</v>
      </c>
      <c r="D187" s="155" t="s">
        <v>650</v>
      </c>
      <c r="E187" s="155" t="s">
        <v>644</v>
      </c>
      <c r="F187" s="155" t="s">
        <v>650</v>
      </c>
      <c r="G187" s="155" t="s">
        <v>644</v>
      </c>
      <c r="H187" s="155" t="s">
        <v>650</v>
      </c>
      <c r="I187" s="155" t="s">
        <v>644</v>
      </c>
      <c r="J187" s="155" t="s">
        <v>650</v>
      </c>
      <c r="K187" s="155" t="s">
        <v>644</v>
      </c>
      <c r="L187" s="155" t="s">
        <v>650</v>
      </c>
      <c r="M187" s="155" t="s">
        <v>644</v>
      </c>
      <c r="N187" s="155" t="s">
        <v>650</v>
      </c>
      <c r="O187" s="155" t="s">
        <v>644</v>
      </c>
      <c r="P187" s="155" t="s">
        <v>650</v>
      </c>
      <c r="Q187" s="155" t="s">
        <v>644</v>
      </c>
      <c r="R187" s="155" t="s">
        <v>650</v>
      </c>
      <c r="S187" s="155" t="s">
        <v>644</v>
      </c>
      <c r="T187" s="155" t="s">
        <v>650</v>
      </c>
      <c r="U187" s="155" t="s">
        <v>644</v>
      </c>
      <c r="V187" s="155" t="s">
        <v>650</v>
      </c>
      <c r="W187" s="155" t="s">
        <v>644</v>
      </c>
      <c r="X187" s="155" t="s">
        <v>650</v>
      </c>
      <c r="Y187" s="155" t="s">
        <v>644</v>
      </c>
      <c r="Z187" s="155" t="s">
        <v>650</v>
      </c>
      <c r="AA187" s="155" t="s">
        <v>644</v>
      </c>
      <c r="AB187" s="155" t="s">
        <v>650</v>
      </c>
      <c r="AC187" s="155" t="s">
        <v>644</v>
      </c>
      <c r="AD187" s="155" t="s">
        <v>650</v>
      </c>
      <c r="AE187" s="155" t="s">
        <v>644</v>
      </c>
      <c r="AF187" s="155" t="s">
        <v>650</v>
      </c>
      <c r="AG187" s="155" t="s">
        <v>644</v>
      </c>
      <c r="AH187" s="155" t="s">
        <v>650</v>
      </c>
      <c r="AI187" s="155" t="s">
        <v>644</v>
      </c>
      <c r="AJ187" s="155" t="s">
        <v>650</v>
      </c>
      <c r="AK187" s="155" t="s">
        <v>644</v>
      </c>
      <c r="AL187" s="155" t="s">
        <v>650</v>
      </c>
      <c r="AM187" s="155" t="s">
        <v>644</v>
      </c>
      <c r="AN187" s="155" t="s">
        <v>650</v>
      </c>
      <c r="AO187" s="155" t="s">
        <v>644</v>
      </c>
      <c r="AP187" s="155" t="s">
        <v>650</v>
      </c>
      <c r="AQ187" s="155" t="s">
        <v>644</v>
      </c>
      <c r="AR187" s="155" t="s">
        <v>650</v>
      </c>
      <c r="AS187" s="155" t="s">
        <v>644</v>
      </c>
      <c r="AT187" s="155" t="s">
        <v>650</v>
      </c>
      <c r="AU187" s="155" t="s">
        <v>644</v>
      </c>
      <c r="AV187" s="155" t="s">
        <v>650</v>
      </c>
      <c r="AW187" s="155" t="s">
        <v>644</v>
      </c>
      <c r="AX187" s="155" t="s">
        <v>650</v>
      </c>
      <c r="AY187" s="155" t="s">
        <v>644</v>
      </c>
      <c r="AZ187" s="155" t="s">
        <v>650</v>
      </c>
      <c r="BA187" s="155" t="s">
        <v>644</v>
      </c>
      <c r="BB187" s="155" t="s">
        <v>650</v>
      </c>
      <c r="BC187" s="155" t="s">
        <v>644</v>
      </c>
      <c r="BD187" s="155" t="s">
        <v>650</v>
      </c>
      <c r="BE187" s="155" t="s">
        <v>644</v>
      </c>
      <c r="BF187" s="155" t="s">
        <v>650</v>
      </c>
      <c r="BG187" s="155" t="s">
        <v>644</v>
      </c>
      <c r="BH187" s="155" t="s">
        <v>650</v>
      </c>
      <c r="BI187" s="155" t="s">
        <v>644</v>
      </c>
    </row>
    <row r="188" spans="1:61" x14ac:dyDescent="0.25">
      <c r="A188" s="141">
        <v>1</v>
      </c>
      <c r="B188" s="142">
        <v>0.54166666666666663</v>
      </c>
      <c r="C188" s="142"/>
      <c r="D188" s="141"/>
      <c r="E188" s="141"/>
      <c r="F188" s="141"/>
      <c r="G188" s="141"/>
      <c r="H188" s="141"/>
      <c r="I188" s="141"/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  <c r="AA188" s="141"/>
      <c r="AB188" s="141"/>
      <c r="AC188" s="141"/>
      <c r="AD188" s="141"/>
      <c r="AE188" s="141"/>
      <c r="AF188" s="141"/>
      <c r="AG188" s="141"/>
      <c r="AH188" s="141"/>
      <c r="AI188" s="141"/>
      <c r="AJ188" s="141"/>
      <c r="AK188" s="141"/>
      <c r="AL188" s="141"/>
      <c r="AM188" s="141"/>
      <c r="AN188" s="141"/>
      <c r="AO188" s="141"/>
      <c r="AP188" s="141"/>
      <c r="AQ188" s="141"/>
      <c r="AR188" s="141"/>
      <c r="AS188" s="141"/>
      <c r="AT188" s="141"/>
      <c r="AU188" s="141"/>
      <c r="AV188" s="141"/>
      <c r="AW188" s="141"/>
      <c r="AX188" s="141"/>
      <c r="AY188" s="141"/>
      <c r="AZ188" s="141"/>
      <c r="BA188" s="141"/>
      <c r="BB188" s="141"/>
      <c r="BC188" s="141"/>
      <c r="BD188" s="141"/>
      <c r="BE188" s="141"/>
      <c r="BF188" s="141"/>
      <c r="BG188" s="141"/>
      <c r="BH188" s="141"/>
      <c r="BI188" s="141"/>
    </row>
    <row r="189" spans="1:61" x14ac:dyDescent="0.25">
      <c r="A189" s="156">
        <v>2</v>
      </c>
      <c r="B189" s="157">
        <v>0.5625</v>
      </c>
      <c r="C189" s="156"/>
      <c r="D189" s="156"/>
      <c r="E189" s="156"/>
      <c r="F189" s="156"/>
      <c r="G189" s="156"/>
      <c r="H189" s="156"/>
      <c r="I189" s="156"/>
      <c r="J189" s="156"/>
      <c r="K189" s="156"/>
      <c r="L189" s="156"/>
      <c r="M189" s="156"/>
      <c r="N189" s="156"/>
      <c r="O189" s="156"/>
      <c r="P189" s="156"/>
      <c r="Q189" s="156"/>
      <c r="R189" s="156"/>
      <c r="S189" s="156"/>
      <c r="T189" s="156"/>
      <c r="U189" s="156"/>
      <c r="V189" s="156"/>
      <c r="W189" s="156"/>
      <c r="X189" s="156"/>
      <c r="Y189" s="156"/>
      <c r="Z189" s="156"/>
      <c r="AA189" s="156"/>
      <c r="AB189" s="156"/>
      <c r="AC189" s="156"/>
      <c r="AD189" s="156"/>
      <c r="AE189" s="156"/>
      <c r="AF189" s="156"/>
      <c r="AG189" s="156"/>
      <c r="AH189" s="156"/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  <c r="BI189" s="156"/>
    </row>
    <row r="190" spans="1:61" x14ac:dyDescent="0.25">
      <c r="A190" s="156">
        <v>3</v>
      </c>
      <c r="B190" s="157">
        <v>0.58333333333333337</v>
      </c>
      <c r="C190" s="156"/>
      <c r="D190" s="156"/>
      <c r="E190" s="156"/>
      <c r="F190" s="156"/>
      <c r="G190" s="156"/>
      <c r="H190" s="156"/>
      <c r="I190" s="156"/>
      <c r="J190" s="156"/>
      <c r="K190" s="156"/>
      <c r="L190" s="156"/>
      <c r="M190" s="156"/>
      <c r="N190" s="156"/>
      <c r="O190" s="156"/>
      <c r="P190" s="156"/>
      <c r="Q190" s="156"/>
      <c r="R190" s="156"/>
      <c r="S190" s="156"/>
      <c r="T190" s="156"/>
      <c r="U190" s="156"/>
      <c r="V190" s="156"/>
      <c r="W190" s="156"/>
      <c r="X190" s="156"/>
      <c r="Y190" s="156"/>
      <c r="Z190" s="156"/>
      <c r="AA190" s="156"/>
      <c r="AB190" s="156"/>
      <c r="AC190" s="156"/>
      <c r="AD190" s="156"/>
      <c r="AE190" s="156"/>
      <c r="AF190" s="156"/>
      <c r="AG190" s="156"/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  <c r="BI190" s="156"/>
    </row>
    <row r="191" spans="1:61" x14ac:dyDescent="0.25">
      <c r="A191" s="156">
        <v>4</v>
      </c>
      <c r="B191" s="157">
        <v>0.60416666666666663</v>
      </c>
      <c r="C191" s="156"/>
      <c r="D191" s="156"/>
      <c r="E191" s="156"/>
      <c r="F191" s="156"/>
      <c r="G191" s="156"/>
      <c r="H191" s="156"/>
      <c r="I191" s="156"/>
      <c r="J191" s="156"/>
      <c r="K191" s="156"/>
      <c r="L191" s="156"/>
      <c r="M191" s="156"/>
      <c r="N191" s="156"/>
      <c r="O191" s="156"/>
      <c r="P191" s="156"/>
      <c r="Q191" s="156"/>
      <c r="R191" s="156"/>
      <c r="S191" s="156"/>
      <c r="T191" s="156"/>
      <c r="U191" s="156"/>
      <c r="V191" s="156"/>
      <c r="W191" s="156"/>
      <c r="X191" s="156"/>
      <c r="Y191" s="156"/>
      <c r="Z191" s="156"/>
      <c r="AA191" s="156"/>
      <c r="AB191" s="156"/>
      <c r="AC191" s="156"/>
      <c r="AD191" s="156"/>
      <c r="AE191" s="156"/>
      <c r="AF191" s="156"/>
      <c r="AG191" s="156"/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  <c r="BI191" s="156"/>
    </row>
    <row r="192" spans="1:61" x14ac:dyDescent="0.25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  <c r="AA192" s="158"/>
      <c r="AB192" s="158"/>
      <c r="AC192" s="158"/>
      <c r="AD192" s="158"/>
      <c r="AE192" s="158"/>
      <c r="AF192" s="158"/>
      <c r="AG192" s="158"/>
      <c r="AH192" s="158"/>
      <c r="AI192" s="158"/>
      <c r="AJ192" s="158"/>
      <c r="AK192" s="158"/>
      <c r="AL192" s="158"/>
      <c r="AM192" s="158"/>
      <c r="AN192" s="158"/>
      <c r="AO192" s="158"/>
      <c r="AP192" s="158"/>
      <c r="AQ192" s="158"/>
      <c r="AR192" s="158"/>
      <c r="AS192" s="158"/>
      <c r="AT192" s="158"/>
      <c r="AU192" s="158"/>
      <c r="AV192" s="158"/>
      <c r="AW192" s="158"/>
      <c r="AX192" s="158"/>
      <c r="AY192" s="158"/>
      <c r="AZ192" s="158"/>
      <c r="BA192" s="158"/>
      <c r="BB192" s="158"/>
      <c r="BC192" s="158"/>
      <c r="BD192" s="158"/>
      <c r="BE192" s="158"/>
      <c r="BF192" s="158"/>
      <c r="BG192" s="158"/>
      <c r="BH192" s="158"/>
      <c r="BI192" s="158"/>
    </row>
    <row r="194" spans="1:1" ht="18.75" x14ac:dyDescent="0.25">
      <c r="A194" s="159" t="s">
        <v>795</v>
      </c>
    </row>
    <row r="195" spans="1:1" ht="18.75" x14ac:dyDescent="0.25">
      <c r="A195" s="160" t="s">
        <v>647</v>
      </c>
    </row>
    <row r="196" spans="1:1" ht="18.75" x14ac:dyDescent="0.25">
      <c r="A196" s="160" t="s">
        <v>648</v>
      </c>
    </row>
    <row r="197" spans="1:1" ht="18.75" x14ac:dyDescent="0.3">
      <c r="A197" s="161" t="s">
        <v>649</v>
      </c>
    </row>
  </sheetData>
  <mergeCells count="217">
    <mergeCell ref="BH186:BI186"/>
    <mergeCell ref="AV186:AW186"/>
    <mergeCell ref="AX186:AY186"/>
    <mergeCell ref="AZ186:BA186"/>
    <mergeCell ref="BB186:BC186"/>
    <mergeCell ref="BD186:BE186"/>
    <mergeCell ref="BF186:BG186"/>
    <mergeCell ref="L186:M186"/>
    <mergeCell ref="N186:O186"/>
    <mergeCell ref="P186:Q186"/>
    <mergeCell ref="R186:S186"/>
    <mergeCell ref="AB186:AC186"/>
    <mergeCell ref="AD186:AE186"/>
    <mergeCell ref="AT186:AU186"/>
    <mergeCell ref="AL186:AM186"/>
    <mergeCell ref="AN186:AO186"/>
    <mergeCell ref="AP186:AQ186"/>
    <mergeCell ref="AR186:AS186"/>
    <mergeCell ref="T186:U186"/>
    <mergeCell ref="V186:W186"/>
    <mergeCell ref="AJ186:AK186"/>
    <mergeCell ref="AF186:AG186"/>
    <mergeCell ref="AH186:AI186"/>
    <mergeCell ref="X186:Y186"/>
    <mergeCell ref="Z186:AA186"/>
    <mergeCell ref="P150:Q150"/>
    <mergeCell ref="R150:S150"/>
    <mergeCell ref="T150:U150"/>
    <mergeCell ref="V150:W150"/>
    <mergeCell ref="BB150:BC150"/>
    <mergeCell ref="AB150:AC150"/>
    <mergeCell ref="AD150:AE150"/>
    <mergeCell ref="AF150:AG150"/>
    <mergeCell ref="AH150:AI150"/>
    <mergeCell ref="AJ150:AK150"/>
    <mergeCell ref="AL150:AM150"/>
    <mergeCell ref="A185:A187"/>
    <mergeCell ref="B186:C186"/>
    <mergeCell ref="D186:E186"/>
    <mergeCell ref="F186:G186"/>
    <mergeCell ref="H150:I150"/>
    <mergeCell ref="J150:K150"/>
    <mergeCell ref="H186:I186"/>
    <mergeCell ref="J186:K186"/>
    <mergeCell ref="L150:M150"/>
    <mergeCell ref="N150:O150"/>
    <mergeCell ref="A149:A151"/>
    <mergeCell ref="B150:C150"/>
    <mergeCell ref="D150:E150"/>
    <mergeCell ref="F150:G150"/>
    <mergeCell ref="BF150:BG150"/>
    <mergeCell ref="BH150:BI150"/>
    <mergeCell ref="AN150:AO150"/>
    <mergeCell ref="AP150:AQ150"/>
    <mergeCell ref="AR150:AS150"/>
    <mergeCell ref="AT150:AU150"/>
    <mergeCell ref="AV150:AW150"/>
    <mergeCell ref="AX150:AY150"/>
    <mergeCell ref="BD150:BE150"/>
    <mergeCell ref="AZ150:BA150"/>
    <mergeCell ref="X150:Y150"/>
    <mergeCell ref="Z150:AA150"/>
    <mergeCell ref="BH128:BI128"/>
    <mergeCell ref="AX128:AY128"/>
    <mergeCell ref="AZ128:BA128"/>
    <mergeCell ref="BB128:BC128"/>
    <mergeCell ref="BD128:BE128"/>
    <mergeCell ref="BF128:BG128"/>
    <mergeCell ref="AV128:AW128"/>
    <mergeCell ref="AJ128:AK128"/>
    <mergeCell ref="AL128:AM128"/>
    <mergeCell ref="V128:W128"/>
    <mergeCell ref="X128:Y128"/>
    <mergeCell ref="Z128:AA128"/>
    <mergeCell ref="AB128:AC128"/>
    <mergeCell ref="AN128:AO128"/>
    <mergeCell ref="AX107:AY107"/>
    <mergeCell ref="AD128:AE128"/>
    <mergeCell ref="AT128:AU128"/>
    <mergeCell ref="AH128:AI128"/>
    <mergeCell ref="A127:A129"/>
    <mergeCell ref="B128:C128"/>
    <mergeCell ref="D128:E128"/>
    <mergeCell ref="F128:G128"/>
    <mergeCell ref="H128:I128"/>
    <mergeCell ref="J128:K128"/>
    <mergeCell ref="AP128:AQ128"/>
    <mergeCell ref="AR128:AS128"/>
    <mergeCell ref="X107:Y107"/>
    <mergeCell ref="AJ107:AK107"/>
    <mergeCell ref="AL107:AM107"/>
    <mergeCell ref="L107:M107"/>
    <mergeCell ref="N107:O107"/>
    <mergeCell ref="P107:Q107"/>
    <mergeCell ref="R107:S107"/>
    <mergeCell ref="T107:U107"/>
    <mergeCell ref="AF128:AG128"/>
    <mergeCell ref="L128:M128"/>
    <mergeCell ref="N128:O128"/>
    <mergeCell ref="P128:Q128"/>
    <mergeCell ref="R128:S128"/>
    <mergeCell ref="T128:U128"/>
    <mergeCell ref="AB107:AC107"/>
    <mergeCell ref="AD107:AE107"/>
    <mergeCell ref="D75:E75"/>
    <mergeCell ref="F75:G75"/>
    <mergeCell ref="BF107:BG107"/>
    <mergeCell ref="BH107:BI107"/>
    <mergeCell ref="AN107:AO107"/>
    <mergeCell ref="AP107:AQ107"/>
    <mergeCell ref="AR107:AS107"/>
    <mergeCell ref="AT107:AU107"/>
    <mergeCell ref="AV107:AW107"/>
    <mergeCell ref="V107:W107"/>
    <mergeCell ref="AZ107:BA107"/>
    <mergeCell ref="BB107:BC107"/>
    <mergeCell ref="Z107:AA107"/>
    <mergeCell ref="BD107:BE107"/>
    <mergeCell ref="AF107:AG107"/>
    <mergeCell ref="AH107:AI107"/>
    <mergeCell ref="AJ75:AK75"/>
    <mergeCell ref="AL75:AM75"/>
    <mergeCell ref="AN75:AO75"/>
    <mergeCell ref="AB75:AC75"/>
    <mergeCell ref="AD75:AE75"/>
    <mergeCell ref="AT75:AU75"/>
    <mergeCell ref="AF75:AG75"/>
    <mergeCell ref="AR75:AS75"/>
    <mergeCell ref="D52:E52"/>
    <mergeCell ref="F52:G52"/>
    <mergeCell ref="H52:I52"/>
    <mergeCell ref="J52:K52"/>
    <mergeCell ref="Z52:AA52"/>
    <mergeCell ref="P52:Q52"/>
    <mergeCell ref="A106:A108"/>
    <mergeCell ref="B107:C107"/>
    <mergeCell ref="D107:E107"/>
    <mergeCell ref="F107:G107"/>
    <mergeCell ref="H107:I107"/>
    <mergeCell ref="J107:K107"/>
    <mergeCell ref="L75:M75"/>
    <mergeCell ref="N75:O75"/>
    <mergeCell ref="X75:Y75"/>
    <mergeCell ref="Z75:AA75"/>
    <mergeCell ref="P75:Q75"/>
    <mergeCell ref="R75:S75"/>
    <mergeCell ref="H75:I75"/>
    <mergeCell ref="J75:K75"/>
    <mergeCell ref="T75:U75"/>
    <mergeCell ref="V75:W75"/>
    <mergeCell ref="A74:A76"/>
    <mergeCell ref="B75:C75"/>
    <mergeCell ref="AH52:AI52"/>
    <mergeCell ref="AJ52:AK52"/>
    <mergeCell ref="AL52:AM52"/>
    <mergeCell ref="AP75:AQ75"/>
    <mergeCell ref="AH75:AI75"/>
    <mergeCell ref="BF75:BG75"/>
    <mergeCell ref="BF52:BG52"/>
    <mergeCell ref="BH52:BI52"/>
    <mergeCell ref="AN52:AO52"/>
    <mergeCell ref="AP52:AQ52"/>
    <mergeCell ref="AR52:AS52"/>
    <mergeCell ref="AT52:AU52"/>
    <mergeCell ref="AV52:AW52"/>
    <mergeCell ref="AX52:AY52"/>
    <mergeCell ref="AZ52:BA52"/>
    <mergeCell ref="BH75:BI75"/>
    <mergeCell ref="AX75:AY75"/>
    <mergeCell ref="AZ75:BA75"/>
    <mergeCell ref="BB75:BC75"/>
    <mergeCell ref="BD75:BE75"/>
    <mergeCell ref="BB52:BC52"/>
    <mergeCell ref="BD52:BE52"/>
    <mergeCell ref="AV75:AW75"/>
    <mergeCell ref="A11:A13"/>
    <mergeCell ref="B12:C12"/>
    <mergeCell ref="D12:E12"/>
    <mergeCell ref="F12:G12"/>
    <mergeCell ref="AH12:AI12"/>
    <mergeCell ref="AF52:AG52"/>
    <mergeCell ref="X52:Y52"/>
    <mergeCell ref="X12:Y12"/>
    <mergeCell ref="L12:M12"/>
    <mergeCell ref="N12:O12"/>
    <mergeCell ref="P12:Q12"/>
    <mergeCell ref="R12:S12"/>
    <mergeCell ref="T12:U12"/>
    <mergeCell ref="AF12:AG12"/>
    <mergeCell ref="AD12:AE12"/>
    <mergeCell ref="R52:S52"/>
    <mergeCell ref="T52:U52"/>
    <mergeCell ref="V52:W52"/>
    <mergeCell ref="AB52:AC52"/>
    <mergeCell ref="AD52:AE52"/>
    <mergeCell ref="L52:M52"/>
    <mergeCell ref="N52:O52"/>
    <mergeCell ref="A51:A53"/>
    <mergeCell ref="B52:C52"/>
    <mergeCell ref="BH12:BI12"/>
    <mergeCell ref="AX12:AY12"/>
    <mergeCell ref="AZ12:BA12"/>
    <mergeCell ref="BB12:BC12"/>
    <mergeCell ref="BD12:BE12"/>
    <mergeCell ref="BF12:BG12"/>
    <mergeCell ref="H12:I12"/>
    <mergeCell ref="J12:K12"/>
    <mergeCell ref="AB12:AC12"/>
    <mergeCell ref="Z12:AA12"/>
    <mergeCell ref="V12:W12"/>
    <mergeCell ref="AV12:AW12"/>
    <mergeCell ref="AJ12:AK12"/>
    <mergeCell ref="AL12:AM12"/>
    <mergeCell ref="AN12:AO12"/>
    <mergeCell ref="AP12:AQ12"/>
    <mergeCell ref="AR12:AS12"/>
    <mergeCell ref="AT12:AU12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L122"/>
  <sheetViews>
    <sheetView topLeftCell="A109" workbookViewId="0">
      <selection activeCell="J49" sqref="J49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2.62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Bình-TP. Hồ Chí Minh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Miền Đông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107</v>
      </c>
    </row>
    <row r="7" spans="1:64" ht="16.5" x14ac:dyDescent="0.25">
      <c r="A7" s="67" t="str">
        <f>"- Hành trình tuyến:"&amp;VLOOKUP(D6,Quyhoach!$B$8:$J$257,6,0)</f>
        <v>- Hành trình tuyến:BX Ba Đồn - QL1 - BX Miền Đông &lt;A&gt;</v>
      </c>
    </row>
    <row r="8" spans="1:64" ht="16.5" x14ac:dyDescent="0.25">
      <c r="A8" s="67" t="str">
        <f>"- Cự ly tuyến:"&amp;VLOOKUP(D6,Quyhoach!$B$8:$J$257,7,0)&amp;"km"</f>
        <v>- Cự ly tuyến:1280km</v>
      </c>
    </row>
    <row r="9" spans="1:64" ht="16.5" x14ac:dyDescent="0.25">
      <c r="A9" s="67" t="str">
        <f>"- Tổng số chuyến xe/ngày/tháng: "&amp;VLOOKUP(D6,Quyhoach!$B$8:$J$257,8,0)</f>
        <v>- Tổng số chuyến xe/ngày/tháng: 60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02" t="s">
        <v>650</v>
      </c>
      <c r="C13" s="102" t="s">
        <v>644</v>
      </c>
      <c r="D13" s="102" t="s">
        <v>650</v>
      </c>
      <c r="E13" s="102" t="s">
        <v>644</v>
      </c>
      <c r="F13" s="102" t="s">
        <v>650</v>
      </c>
      <c r="G13" s="102" t="s">
        <v>644</v>
      </c>
      <c r="H13" s="102" t="s">
        <v>650</v>
      </c>
      <c r="I13" s="102" t="s">
        <v>644</v>
      </c>
      <c r="J13" s="102" t="s">
        <v>650</v>
      </c>
      <c r="K13" s="102" t="s">
        <v>644</v>
      </c>
      <c r="L13" s="102" t="s">
        <v>650</v>
      </c>
      <c r="M13" s="102" t="s">
        <v>644</v>
      </c>
      <c r="N13" s="102" t="s">
        <v>650</v>
      </c>
      <c r="O13" s="102" t="s">
        <v>644</v>
      </c>
      <c r="P13" s="102" t="s">
        <v>650</v>
      </c>
      <c r="Q13" s="102" t="s">
        <v>644</v>
      </c>
      <c r="R13" s="102" t="s">
        <v>650</v>
      </c>
      <c r="S13" s="102" t="s">
        <v>644</v>
      </c>
      <c r="T13" s="102" t="s">
        <v>650</v>
      </c>
      <c r="U13" s="102" t="s">
        <v>644</v>
      </c>
      <c r="V13" s="102" t="s">
        <v>650</v>
      </c>
      <c r="W13" s="102" t="s">
        <v>644</v>
      </c>
      <c r="X13" s="102" t="s">
        <v>650</v>
      </c>
      <c r="Y13" s="102" t="s">
        <v>644</v>
      </c>
      <c r="Z13" s="102" t="s">
        <v>650</v>
      </c>
      <c r="AA13" s="102" t="s">
        <v>644</v>
      </c>
      <c r="AB13" s="102" t="s">
        <v>650</v>
      </c>
      <c r="AC13" s="102" t="s">
        <v>644</v>
      </c>
      <c r="AD13" s="102" t="s">
        <v>650</v>
      </c>
      <c r="AE13" s="102" t="s">
        <v>644</v>
      </c>
      <c r="AF13" s="102" t="s">
        <v>650</v>
      </c>
      <c r="AG13" s="102" t="s">
        <v>644</v>
      </c>
      <c r="AH13" s="102" t="s">
        <v>650</v>
      </c>
      <c r="AI13" s="102" t="s">
        <v>644</v>
      </c>
      <c r="AJ13" s="102" t="s">
        <v>650</v>
      </c>
      <c r="AK13" s="102" t="s">
        <v>644</v>
      </c>
      <c r="AL13" s="102" t="s">
        <v>650</v>
      </c>
      <c r="AM13" s="102" t="s">
        <v>644</v>
      </c>
      <c r="AN13" s="102" t="s">
        <v>650</v>
      </c>
      <c r="AO13" s="102" t="s">
        <v>644</v>
      </c>
      <c r="AP13" s="102" t="s">
        <v>650</v>
      </c>
      <c r="AQ13" s="102" t="s">
        <v>644</v>
      </c>
      <c r="AR13" s="102" t="s">
        <v>650</v>
      </c>
      <c r="AS13" s="102" t="s">
        <v>644</v>
      </c>
      <c r="AT13" s="102" t="s">
        <v>650</v>
      </c>
      <c r="AU13" s="102" t="s">
        <v>644</v>
      </c>
      <c r="AV13" s="102" t="s">
        <v>650</v>
      </c>
      <c r="AW13" s="102" t="s">
        <v>644</v>
      </c>
      <c r="AX13" s="102" t="s">
        <v>650</v>
      </c>
      <c r="AY13" s="102" t="s">
        <v>644</v>
      </c>
      <c r="AZ13" s="102" t="s">
        <v>650</v>
      </c>
      <c r="BA13" s="102" t="s">
        <v>644</v>
      </c>
      <c r="BB13" s="102" t="s">
        <v>650</v>
      </c>
      <c r="BC13" s="102" t="s">
        <v>644</v>
      </c>
      <c r="BD13" s="102" t="s">
        <v>650</v>
      </c>
      <c r="BE13" s="102" t="s">
        <v>644</v>
      </c>
      <c r="BF13" s="102" t="s">
        <v>650</v>
      </c>
      <c r="BG13" s="102" t="s">
        <v>644</v>
      </c>
      <c r="BH13" s="102" t="s">
        <v>650</v>
      </c>
      <c r="BI13" s="102" t="s">
        <v>644</v>
      </c>
      <c r="BJ13" s="102" t="s">
        <v>682</v>
      </c>
      <c r="BK13" s="102" t="s">
        <v>683</v>
      </c>
      <c r="BL13" s="102" t="s">
        <v>684</v>
      </c>
    </row>
    <row r="14" spans="1:64" x14ac:dyDescent="0.25">
      <c r="A14" s="170">
        <v>1</v>
      </c>
      <c r="B14" s="171"/>
      <c r="C14" s="171"/>
      <c r="D14" s="172">
        <v>0.20833333333333334</v>
      </c>
      <c r="E14" s="172">
        <v>0.20833333333333334</v>
      </c>
      <c r="F14" s="170"/>
      <c r="G14" s="170"/>
      <c r="H14" s="172">
        <v>0.20833333333333334</v>
      </c>
      <c r="I14" s="172">
        <v>0.20833333333333334</v>
      </c>
      <c r="J14" s="170"/>
      <c r="K14" s="170"/>
      <c r="L14" s="172">
        <v>0.20833333333333334</v>
      </c>
      <c r="M14" s="172">
        <v>0.20833333333333334</v>
      </c>
      <c r="N14" s="170"/>
      <c r="O14" s="170"/>
      <c r="P14" s="172">
        <v>0.20833333333333334</v>
      </c>
      <c r="Q14" s="172">
        <v>0.20833333333333334</v>
      </c>
      <c r="R14" s="170"/>
      <c r="S14" s="170"/>
      <c r="T14" s="172">
        <v>0.20833333333333334</v>
      </c>
      <c r="U14" s="172">
        <v>0.20833333333333334</v>
      </c>
      <c r="V14" s="171"/>
      <c r="W14" s="171"/>
      <c r="X14" s="172">
        <v>0.20833333333333334</v>
      </c>
      <c r="Y14" s="172">
        <v>0.20833333333333334</v>
      </c>
      <c r="Z14" s="170"/>
      <c r="AA14" s="170"/>
      <c r="AB14" s="172">
        <v>0.20833333333333334</v>
      </c>
      <c r="AC14" s="172">
        <v>0.20833333333333334</v>
      </c>
      <c r="AD14" s="170"/>
      <c r="AE14" s="170"/>
      <c r="AF14" s="172">
        <v>0.20833333333333334</v>
      </c>
      <c r="AG14" s="172">
        <v>0.20833333333333334</v>
      </c>
      <c r="AH14" s="170"/>
      <c r="AI14" s="170"/>
      <c r="AJ14" s="172">
        <v>0.20833333333333334</v>
      </c>
      <c r="AK14" s="172">
        <v>0.20833333333333334</v>
      </c>
      <c r="AL14" s="170"/>
      <c r="AM14" s="170"/>
      <c r="AN14" s="172">
        <v>0.20833333333333334</v>
      </c>
      <c r="AO14" s="172">
        <v>0.20833333333333334</v>
      </c>
      <c r="AP14" s="171"/>
      <c r="AQ14" s="171"/>
      <c r="AR14" s="172">
        <v>0.20833333333333334</v>
      </c>
      <c r="AS14" s="172">
        <v>0.20833333333333334</v>
      </c>
      <c r="AT14" s="170"/>
      <c r="AU14" s="170"/>
      <c r="AV14" s="172">
        <v>0.20833333333333334</v>
      </c>
      <c r="AW14" s="172">
        <v>0.20833333333333334</v>
      </c>
      <c r="AX14" s="170"/>
      <c r="AY14" s="170"/>
      <c r="AZ14" s="172">
        <v>0.20833333333333334</v>
      </c>
      <c r="BA14" s="172">
        <v>0.20833333333333334</v>
      </c>
      <c r="BB14" s="170"/>
      <c r="BC14" s="170"/>
      <c r="BD14" s="172">
        <v>0.20833333333333334</v>
      </c>
      <c r="BE14" s="172">
        <v>0.20833333333333334</v>
      </c>
      <c r="BF14" s="170"/>
      <c r="BG14" s="170"/>
      <c r="BH14" s="172">
        <v>0.20833333333333334</v>
      </c>
      <c r="BI14" s="172">
        <v>0.20833333333333334</v>
      </c>
      <c r="BJ14" s="170" t="s">
        <v>691</v>
      </c>
      <c r="BK14" s="170"/>
      <c r="BL14" s="170">
        <v>15</v>
      </c>
    </row>
    <row r="15" spans="1:64" x14ac:dyDescent="0.25">
      <c r="A15" s="130">
        <v>2</v>
      </c>
      <c r="B15" s="173"/>
      <c r="C15" s="173"/>
      <c r="D15" s="131">
        <v>0.22916666666666666</v>
      </c>
      <c r="E15" s="131">
        <v>0.22916666666666666</v>
      </c>
      <c r="F15" s="130"/>
      <c r="G15" s="130"/>
      <c r="H15" s="131">
        <v>0.22916666666666666</v>
      </c>
      <c r="I15" s="131">
        <v>0.22916666666666666</v>
      </c>
      <c r="J15" s="130"/>
      <c r="K15" s="130"/>
      <c r="L15" s="131">
        <v>0.22916666666666666</v>
      </c>
      <c r="M15" s="131">
        <v>0.22916666666666666</v>
      </c>
      <c r="N15" s="130"/>
      <c r="O15" s="130"/>
      <c r="P15" s="131">
        <v>0.22916666666666666</v>
      </c>
      <c r="Q15" s="131">
        <v>0.22916666666666666</v>
      </c>
      <c r="R15" s="130"/>
      <c r="S15" s="130"/>
      <c r="T15" s="131">
        <v>0.22916666666666666</v>
      </c>
      <c r="U15" s="131">
        <v>0.22916666666666666</v>
      </c>
      <c r="V15" s="173"/>
      <c r="W15" s="173"/>
      <c r="X15" s="131">
        <v>0.22916666666666666</v>
      </c>
      <c r="Y15" s="131">
        <v>0.22916666666666666</v>
      </c>
      <c r="Z15" s="130"/>
      <c r="AA15" s="130"/>
      <c r="AB15" s="131">
        <v>0.22916666666666666</v>
      </c>
      <c r="AC15" s="131">
        <v>0.22916666666666666</v>
      </c>
      <c r="AD15" s="130"/>
      <c r="AE15" s="130"/>
      <c r="AF15" s="131">
        <v>0.22916666666666666</v>
      </c>
      <c r="AG15" s="131">
        <v>0.22916666666666666</v>
      </c>
      <c r="AH15" s="130"/>
      <c r="AI15" s="130"/>
      <c r="AJ15" s="131">
        <v>0.22916666666666666</v>
      </c>
      <c r="AK15" s="131">
        <v>0.22916666666666666</v>
      </c>
      <c r="AL15" s="130"/>
      <c r="AM15" s="130"/>
      <c r="AN15" s="131">
        <v>0.22916666666666666</v>
      </c>
      <c r="AO15" s="131">
        <v>0.22916666666666666</v>
      </c>
      <c r="AP15" s="173"/>
      <c r="AQ15" s="173"/>
      <c r="AR15" s="131">
        <v>0.22916666666666666</v>
      </c>
      <c r="AS15" s="131">
        <v>0.22916666666666666</v>
      </c>
      <c r="AT15" s="130"/>
      <c r="AU15" s="130"/>
      <c r="AV15" s="131">
        <v>0.22916666666666666</v>
      </c>
      <c r="AW15" s="131">
        <v>0.22916666666666666</v>
      </c>
      <c r="AX15" s="130"/>
      <c r="AY15" s="130"/>
      <c r="AZ15" s="131">
        <v>0.22916666666666666</v>
      </c>
      <c r="BA15" s="131">
        <v>0.22916666666666666</v>
      </c>
      <c r="BB15" s="130"/>
      <c r="BC15" s="130"/>
      <c r="BD15" s="131">
        <v>0.22916666666666666</v>
      </c>
      <c r="BE15" s="131">
        <v>0.22916666666666666</v>
      </c>
      <c r="BF15" s="130"/>
      <c r="BG15" s="130"/>
      <c r="BH15" s="131">
        <v>0.22916666666666666</v>
      </c>
      <c r="BI15" s="131">
        <v>0.22916666666666666</v>
      </c>
      <c r="BJ15" s="130" t="s">
        <v>691</v>
      </c>
      <c r="BK15" s="130"/>
      <c r="BL15" s="130">
        <v>15</v>
      </c>
    </row>
    <row r="16" spans="1:64" x14ac:dyDescent="0.25">
      <c r="A16" s="61">
        <v>3</v>
      </c>
      <c r="B16" s="79">
        <v>0.83333333333333337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</row>
    <row r="17" spans="1:64" x14ac:dyDescent="0.25">
      <c r="A17" s="57">
        <v>4</v>
      </c>
      <c r="B17" s="58">
        <v>0.875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65"/>
      <c r="BL19" s="61">
        <f>SUM(BL6:BL18)</f>
        <v>30</v>
      </c>
    </row>
    <row r="20" spans="1:64" ht="16.5" x14ac:dyDescent="0.25">
      <c r="A20" s="67" t="str">
        <f>"- Tên tuyến:"&amp;VLOOKUP(D22,Quyhoach!$B$8:$J$257,2,0)&amp;"-"&amp;VLOOKUP(D22,Quyhoach!$B$8:$J$257,3,0)</f>
        <v>- Tên tuyến:Quảng Bình-TP. Hồ Chí Minh</v>
      </c>
    </row>
    <row r="21" spans="1:64" ht="16.5" x14ac:dyDescent="0.25">
      <c r="A21" s="68" t="str">
        <f>"- Bến xe đi:"&amp;VLOOKUP(D22,Quyhoach!$B$8:$J$257,4,0)&amp;";                 Bến xe đến: "&amp;VLOOKUP(D22,Quyhoach!$B$8:$J$257,5,0)</f>
        <v>- Bến xe đi:Đồng Lê;                 Bến xe đến: Miền Đông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</row>
    <row r="22" spans="1:64" ht="16.5" x14ac:dyDescent="0.25">
      <c r="A22" s="67" t="s">
        <v>677</v>
      </c>
      <c r="D22" s="6" t="s">
        <v>112</v>
      </c>
    </row>
    <row r="23" spans="1:64" ht="16.5" x14ac:dyDescent="0.25">
      <c r="A23" s="67" t="str">
        <f>"- Hành trình tuyến:"&amp;VLOOKUP(D22,Quyhoach!$B$8:$J$257,6,0)</f>
        <v>- Hành trình tuyến:BX Đồng Lê - QL12A - QL1 - BX Miền Đông &lt;A&gt;</v>
      </c>
    </row>
    <row r="24" spans="1:64" ht="16.5" x14ac:dyDescent="0.25">
      <c r="A24" s="67" t="str">
        <f>"- Cự ly tuyến:"&amp;VLOOKUP(D22,Quyhoach!$B$8:$J$257,7,0)&amp;"km"</f>
        <v>- Cự ly tuyến:1313km</v>
      </c>
    </row>
    <row r="25" spans="1:64" ht="16.5" x14ac:dyDescent="0.25">
      <c r="A25" s="67" t="str">
        <f>"- Tổng số chuyến xe/ngày/tháng: "&amp;VLOOKUP(D22,Quyhoach!$B$8:$J$257,8,0)</f>
        <v>- Tổng số chuyến xe/ngày/tháng: 60</v>
      </c>
    </row>
    <row r="26" spans="1:64" ht="18.75" x14ac:dyDescent="0.25">
      <c r="A26" s="70"/>
    </row>
    <row r="27" spans="1:64" x14ac:dyDescent="0.25">
      <c r="A27" s="301" t="s">
        <v>637</v>
      </c>
      <c r="B27" s="71" t="s">
        <v>638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  <c r="BH27" s="72"/>
      <c r="BI27" s="72"/>
    </row>
    <row r="28" spans="1:64" ht="15.75" customHeight="1" x14ac:dyDescent="0.25">
      <c r="A28" s="302"/>
      <c r="B28" s="300" t="s">
        <v>639</v>
      </c>
      <c r="C28" s="300"/>
      <c r="D28" s="300" t="s">
        <v>640</v>
      </c>
      <c r="E28" s="300"/>
      <c r="F28" s="300" t="s">
        <v>641</v>
      </c>
      <c r="G28" s="300"/>
      <c r="H28" s="300" t="s">
        <v>642</v>
      </c>
      <c r="I28" s="300"/>
      <c r="J28" s="300" t="s">
        <v>651</v>
      </c>
      <c r="K28" s="300"/>
      <c r="L28" s="300" t="s">
        <v>652</v>
      </c>
      <c r="M28" s="300"/>
      <c r="N28" s="300" t="s">
        <v>653</v>
      </c>
      <c r="O28" s="300"/>
      <c r="P28" s="300" t="s">
        <v>654</v>
      </c>
      <c r="Q28" s="300"/>
      <c r="R28" s="300" t="s">
        <v>655</v>
      </c>
      <c r="S28" s="300"/>
      <c r="T28" s="300" t="s">
        <v>656</v>
      </c>
      <c r="U28" s="300"/>
      <c r="V28" s="300" t="s">
        <v>657</v>
      </c>
      <c r="W28" s="300"/>
      <c r="X28" s="300" t="s">
        <v>658</v>
      </c>
      <c r="Y28" s="300"/>
      <c r="Z28" s="300" t="s">
        <v>659</v>
      </c>
      <c r="AA28" s="300"/>
      <c r="AB28" s="300" t="s">
        <v>660</v>
      </c>
      <c r="AC28" s="300"/>
      <c r="AD28" s="300" t="s">
        <v>661</v>
      </c>
      <c r="AE28" s="300"/>
      <c r="AF28" s="300" t="s">
        <v>662</v>
      </c>
      <c r="AG28" s="300"/>
      <c r="AH28" s="300" t="s">
        <v>663</v>
      </c>
      <c r="AI28" s="300"/>
      <c r="AJ28" s="300" t="s">
        <v>664</v>
      </c>
      <c r="AK28" s="300"/>
      <c r="AL28" s="300" t="s">
        <v>665</v>
      </c>
      <c r="AM28" s="300"/>
      <c r="AN28" s="300" t="s">
        <v>666</v>
      </c>
      <c r="AO28" s="300"/>
      <c r="AP28" s="300" t="s">
        <v>667</v>
      </c>
      <c r="AQ28" s="300"/>
      <c r="AR28" s="300" t="s">
        <v>668</v>
      </c>
      <c r="AS28" s="300"/>
      <c r="AT28" s="300" t="s">
        <v>669</v>
      </c>
      <c r="AU28" s="300"/>
      <c r="AV28" s="300" t="s">
        <v>670</v>
      </c>
      <c r="AW28" s="300"/>
      <c r="AX28" s="300" t="s">
        <v>671</v>
      </c>
      <c r="AY28" s="300"/>
      <c r="AZ28" s="300" t="s">
        <v>672</v>
      </c>
      <c r="BA28" s="300"/>
      <c r="BB28" s="300" t="s">
        <v>673</v>
      </c>
      <c r="BC28" s="300"/>
      <c r="BD28" s="300" t="s">
        <v>674</v>
      </c>
      <c r="BE28" s="300"/>
      <c r="BF28" s="300" t="s">
        <v>675</v>
      </c>
      <c r="BG28" s="300"/>
      <c r="BH28" s="300" t="s">
        <v>676</v>
      </c>
      <c r="BI28" s="300"/>
    </row>
    <row r="29" spans="1:64" ht="28.5" x14ac:dyDescent="0.25">
      <c r="A29" s="303"/>
      <c r="B29" s="102" t="s">
        <v>650</v>
      </c>
      <c r="C29" s="102" t="s">
        <v>644</v>
      </c>
      <c r="D29" s="102" t="s">
        <v>650</v>
      </c>
      <c r="E29" s="102" t="s">
        <v>644</v>
      </c>
      <c r="F29" s="102" t="s">
        <v>650</v>
      </c>
      <c r="G29" s="102" t="s">
        <v>644</v>
      </c>
      <c r="H29" s="102" t="s">
        <v>650</v>
      </c>
      <c r="I29" s="102" t="s">
        <v>644</v>
      </c>
      <c r="J29" s="102" t="s">
        <v>650</v>
      </c>
      <c r="K29" s="102" t="s">
        <v>644</v>
      </c>
      <c r="L29" s="102" t="s">
        <v>650</v>
      </c>
      <c r="M29" s="102" t="s">
        <v>644</v>
      </c>
      <c r="N29" s="102" t="s">
        <v>650</v>
      </c>
      <c r="O29" s="102" t="s">
        <v>644</v>
      </c>
      <c r="P29" s="102" t="s">
        <v>650</v>
      </c>
      <c r="Q29" s="102" t="s">
        <v>644</v>
      </c>
      <c r="R29" s="102" t="s">
        <v>650</v>
      </c>
      <c r="S29" s="102" t="s">
        <v>644</v>
      </c>
      <c r="T29" s="102" t="s">
        <v>650</v>
      </c>
      <c r="U29" s="102" t="s">
        <v>644</v>
      </c>
      <c r="V29" s="102" t="s">
        <v>650</v>
      </c>
      <c r="W29" s="102" t="s">
        <v>644</v>
      </c>
      <c r="X29" s="102" t="s">
        <v>650</v>
      </c>
      <c r="Y29" s="102" t="s">
        <v>644</v>
      </c>
      <c r="Z29" s="102" t="s">
        <v>650</v>
      </c>
      <c r="AA29" s="102" t="s">
        <v>644</v>
      </c>
      <c r="AB29" s="102" t="s">
        <v>650</v>
      </c>
      <c r="AC29" s="102" t="s">
        <v>644</v>
      </c>
      <c r="AD29" s="102" t="s">
        <v>650</v>
      </c>
      <c r="AE29" s="102" t="s">
        <v>644</v>
      </c>
      <c r="AF29" s="102" t="s">
        <v>650</v>
      </c>
      <c r="AG29" s="102" t="s">
        <v>644</v>
      </c>
      <c r="AH29" s="102" t="s">
        <v>650</v>
      </c>
      <c r="AI29" s="102" t="s">
        <v>644</v>
      </c>
      <c r="AJ29" s="102" t="s">
        <v>650</v>
      </c>
      <c r="AK29" s="102" t="s">
        <v>644</v>
      </c>
      <c r="AL29" s="102" t="s">
        <v>650</v>
      </c>
      <c r="AM29" s="102" t="s">
        <v>644</v>
      </c>
      <c r="AN29" s="102" t="s">
        <v>650</v>
      </c>
      <c r="AO29" s="102" t="s">
        <v>644</v>
      </c>
      <c r="AP29" s="102" t="s">
        <v>650</v>
      </c>
      <c r="AQ29" s="102" t="s">
        <v>644</v>
      </c>
      <c r="AR29" s="102" t="s">
        <v>650</v>
      </c>
      <c r="AS29" s="102" t="s">
        <v>644</v>
      </c>
      <c r="AT29" s="102" t="s">
        <v>650</v>
      </c>
      <c r="AU29" s="102" t="s">
        <v>644</v>
      </c>
      <c r="AV29" s="102" t="s">
        <v>650</v>
      </c>
      <c r="AW29" s="102" t="s">
        <v>644</v>
      </c>
      <c r="AX29" s="102" t="s">
        <v>650</v>
      </c>
      <c r="AY29" s="102" t="s">
        <v>644</v>
      </c>
      <c r="AZ29" s="102" t="s">
        <v>650</v>
      </c>
      <c r="BA29" s="102" t="s">
        <v>644</v>
      </c>
      <c r="BB29" s="102" t="s">
        <v>650</v>
      </c>
      <c r="BC29" s="102" t="s">
        <v>644</v>
      </c>
      <c r="BD29" s="102" t="s">
        <v>650</v>
      </c>
      <c r="BE29" s="102" t="s">
        <v>644</v>
      </c>
      <c r="BF29" s="102" t="s">
        <v>650</v>
      </c>
      <c r="BG29" s="102" t="s">
        <v>644</v>
      </c>
      <c r="BH29" s="102" t="s">
        <v>650</v>
      </c>
      <c r="BI29" s="102" t="s">
        <v>644</v>
      </c>
      <c r="BJ29" s="102" t="s">
        <v>682</v>
      </c>
      <c r="BK29" s="102" t="s">
        <v>683</v>
      </c>
      <c r="BL29" s="102" t="s">
        <v>684</v>
      </c>
    </row>
    <row r="30" spans="1:64" s="74" customFormat="1" x14ac:dyDescent="0.25">
      <c r="A30" s="170">
        <v>1</v>
      </c>
      <c r="B30" s="170"/>
      <c r="C30" s="170"/>
      <c r="D30" s="220">
        <v>0.1875</v>
      </c>
      <c r="E30" s="170"/>
      <c r="F30" s="170"/>
      <c r="G30" s="170"/>
      <c r="H30" s="170"/>
      <c r="I30" s="220">
        <v>0.20833333333333334</v>
      </c>
      <c r="J30" s="170"/>
      <c r="K30" s="170"/>
      <c r="L30" s="220">
        <v>0.1875</v>
      </c>
      <c r="M30" s="170"/>
      <c r="N30" s="170"/>
      <c r="O30" s="170"/>
      <c r="P30" s="170"/>
      <c r="Q30" s="220">
        <v>0.20833333333333334</v>
      </c>
      <c r="R30" s="170"/>
      <c r="S30" s="170"/>
      <c r="T30" s="220">
        <v>0.1875</v>
      </c>
      <c r="U30" s="170"/>
      <c r="V30" s="170"/>
      <c r="W30" s="170"/>
      <c r="X30" s="170"/>
      <c r="Y30" s="220">
        <v>0.20833333333333334</v>
      </c>
      <c r="Z30" s="170"/>
      <c r="AA30" s="170"/>
      <c r="AB30" s="220">
        <v>0.1875</v>
      </c>
      <c r="AC30" s="170"/>
      <c r="AD30" s="170"/>
      <c r="AE30" s="170"/>
      <c r="AF30" s="170"/>
      <c r="AG30" s="220">
        <v>0.20833333333333334</v>
      </c>
      <c r="AH30" s="170"/>
      <c r="AI30" s="170"/>
      <c r="AJ30" s="220">
        <v>0.1875</v>
      </c>
      <c r="AK30" s="170"/>
      <c r="AL30" s="170"/>
      <c r="AM30" s="170"/>
      <c r="AN30" s="170"/>
      <c r="AO30" s="220">
        <v>0.20833333333333334</v>
      </c>
      <c r="AP30" s="170"/>
      <c r="AQ30" s="170"/>
      <c r="AR30" s="220">
        <v>0.1875</v>
      </c>
      <c r="AS30" s="170"/>
      <c r="AT30" s="170"/>
      <c r="AU30" s="170"/>
      <c r="AV30" s="220"/>
      <c r="AW30" s="220">
        <v>0.20833333333333334</v>
      </c>
      <c r="AX30" s="170"/>
      <c r="AY30" s="170"/>
      <c r="AZ30" s="220">
        <v>0.1875</v>
      </c>
      <c r="BA30" s="170"/>
      <c r="BB30" s="170"/>
      <c r="BC30" s="170"/>
      <c r="BD30" s="220"/>
      <c r="BE30" s="220">
        <v>0.20833333333333334</v>
      </c>
      <c r="BF30" s="170"/>
      <c r="BG30" s="170"/>
      <c r="BH30" s="220">
        <v>0.1875</v>
      </c>
      <c r="BI30" s="170"/>
      <c r="BJ30" s="136" t="s">
        <v>691</v>
      </c>
      <c r="BK30" s="136">
        <v>437</v>
      </c>
      <c r="BL30" s="136">
        <v>10</v>
      </c>
    </row>
    <row r="31" spans="1:64" s="237" customFormat="1" x14ac:dyDescent="0.25">
      <c r="A31" s="233">
        <v>2</v>
      </c>
      <c r="B31" s="234">
        <v>0.19791666666666666</v>
      </c>
      <c r="C31" s="234"/>
      <c r="D31" s="235"/>
      <c r="E31" s="233"/>
      <c r="F31" s="233"/>
      <c r="G31" s="233"/>
      <c r="H31" s="233"/>
      <c r="I31" s="233"/>
      <c r="J31" s="233"/>
      <c r="K31" s="233"/>
      <c r="L31" s="233"/>
      <c r="M31" s="235"/>
      <c r="N31" s="233"/>
      <c r="O31" s="233"/>
      <c r="P31" s="235"/>
      <c r="Q31" s="233"/>
      <c r="R31" s="233"/>
      <c r="S31" s="233"/>
      <c r="T31" s="233"/>
      <c r="U31" s="235"/>
      <c r="V31" s="233"/>
      <c r="W31" s="233"/>
      <c r="X31" s="235"/>
      <c r="Y31" s="235"/>
      <c r="Z31" s="233"/>
      <c r="AA31" s="233"/>
      <c r="AB31" s="233"/>
      <c r="AC31" s="233"/>
      <c r="AD31" s="233"/>
      <c r="AE31" s="233"/>
      <c r="AF31" s="235"/>
      <c r="AG31" s="235"/>
      <c r="AH31" s="233"/>
      <c r="AI31" s="233"/>
      <c r="AJ31" s="233"/>
      <c r="AK31" s="233"/>
      <c r="AL31" s="233"/>
      <c r="AM31" s="233"/>
      <c r="AN31" s="235"/>
      <c r="AO31" s="235"/>
      <c r="AP31" s="233"/>
      <c r="AQ31" s="233"/>
      <c r="AR31" s="233"/>
      <c r="AS31" s="233"/>
      <c r="AT31" s="233"/>
      <c r="AU31" s="233"/>
      <c r="AV31" s="233"/>
      <c r="AW31" s="233"/>
      <c r="AX31" s="233"/>
      <c r="AY31" s="233"/>
      <c r="AZ31" s="235"/>
      <c r="BA31" s="235"/>
      <c r="BB31" s="233"/>
      <c r="BC31" s="233"/>
      <c r="BD31" s="233"/>
      <c r="BE31" s="233"/>
      <c r="BF31" s="233"/>
      <c r="BG31" s="233"/>
      <c r="BH31" s="233"/>
      <c r="BI31" s="233"/>
      <c r="BJ31" s="236"/>
      <c r="BK31" s="236"/>
      <c r="BL31" s="236"/>
    </row>
    <row r="32" spans="1:64" x14ac:dyDescent="0.25">
      <c r="A32" s="57">
        <v>3</v>
      </c>
      <c r="B32" s="58">
        <v>0.20833333333333334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221"/>
      <c r="N32" s="57"/>
      <c r="O32" s="57"/>
      <c r="P32" s="57"/>
      <c r="Q32" s="57"/>
      <c r="R32" s="57"/>
      <c r="S32" s="57"/>
      <c r="T32" s="57"/>
      <c r="U32" s="221"/>
      <c r="V32" s="57"/>
      <c r="W32" s="57"/>
      <c r="X32" s="57"/>
      <c r="Y32" s="221"/>
      <c r="Z32" s="57"/>
      <c r="AA32" s="57"/>
      <c r="AB32" s="57"/>
      <c r="AC32" s="57"/>
      <c r="AD32" s="57"/>
      <c r="AE32" s="57"/>
      <c r="AF32" s="57"/>
      <c r="AG32" s="221"/>
      <c r="AH32" s="57"/>
      <c r="AI32" s="57"/>
      <c r="AJ32" s="57"/>
      <c r="AK32" s="57"/>
      <c r="AL32" s="57"/>
      <c r="AM32" s="57"/>
      <c r="AN32" s="57"/>
      <c r="AO32" s="221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221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>
        <v>4</v>
      </c>
      <c r="B33" s="58">
        <v>0.25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57" t="s">
        <v>645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</row>
    <row r="35" spans="1:64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</row>
    <row r="36" spans="1:64" x14ac:dyDescent="0.25">
      <c r="A36" s="73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62" t="s">
        <v>695</v>
      </c>
      <c r="BK36" s="65"/>
      <c r="BL36" s="61">
        <f>SUM(BL23:BL35)</f>
        <v>10</v>
      </c>
    </row>
    <row r="37" spans="1:64" ht="16.5" x14ac:dyDescent="0.25">
      <c r="A37" s="67" t="str">
        <f>"- Tên tuyến:"&amp;VLOOKUP(D39,Quyhoach!$B$8:$J$257,2,0)&amp;"-"&amp;VLOOKUP(D39,Quyhoach!$B$8:$J$257,3,0)</f>
        <v>- Tên tuyến:Quảng Bình-TP. Hồ Chí Minh</v>
      </c>
    </row>
    <row r="38" spans="1:64" ht="16.5" x14ac:dyDescent="0.25">
      <c r="A38" s="68" t="str">
        <f>"- Bến xe đi:"&amp;VLOOKUP(D39,Quyhoach!$B$8:$J$257,4,0)&amp;";                 Bến xe đến: "&amp;VLOOKUP(D39,Quyhoach!$B$8:$J$257,5,0)</f>
        <v>- Bến xe đi:Quy Đạt;                 Bến xe đến: Miền Đông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</row>
    <row r="39" spans="1:64" ht="16.5" x14ac:dyDescent="0.25">
      <c r="A39" s="67" t="s">
        <v>677</v>
      </c>
      <c r="D39" s="6" t="s">
        <v>114</v>
      </c>
    </row>
    <row r="40" spans="1:64" ht="16.5" x14ac:dyDescent="0.25">
      <c r="A40" s="67" t="str">
        <f>"- Hành trình tuyến:"&amp;VLOOKUP(D39,Quyhoach!$B$8:$J$257,6,0)</f>
        <v>- Hành trình tuyến:BX. Miền Đông - QL 13 - QL 1 - BX.Quy Đạt</v>
      </c>
    </row>
    <row r="41" spans="1:64" ht="16.5" x14ac:dyDescent="0.25">
      <c r="A41" s="67" t="str">
        <f>"- Cự ly tuyến:"&amp;VLOOKUP(D39,Quyhoach!$B$8:$J$257,7,0)&amp;"km"</f>
        <v>- Cự ly tuyến:1400km</v>
      </c>
    </row>
    <row r="42" spans="1:64" ht="16.5" x14ac:dyDescent="0.25">
      <c r="A42" s="67" t="str">
        <f>"- Tổng số chuyến xe/ngày/tháng: "&amp;VLOOKUP(D39,Quyhoach!$B$8:$J$257,8,0)</f>
        <v>- Tổng số chuyến xe/ngày/tháng: 15</v>
      </c>
    </row>
    <row r="43" spans="1:64" ht="18.75" x14ac:dyDescent="0.25">
      <c r="A43" s="70"/>
    </row>
    <row r="44" spans="1:64" x14ac:dyDescent="0.25">
      <c r="A44" s="301" t="s">
        <v>637</v>
      </c>
      <c r="B44" s="71" t="s">
        <v>638</v>
      </c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</row>
    <row r="45" spans="1:64" ht="15.75" customHeight="1" x14ac:dyDescent="0.25">
      <c r="A45" s="302"/>
      <c r="B45" s="300" t="s">
        <v>639</v>
      </c>
      <c r="C45" s="300"/>
      <c r="D45" s="300" t="s">
        <v>640</v>
      </c>
      <c r="E45" s="300"/>
      <c r="F45" s="300" t="s">
        <v>641</v>
      </c>
      <c r="G45" s="300"/>
      <c r="H45" s="300" t="s">
        <v>642</v>
      </c>
      <c r="I45" s="300"/>
      <c r="J45" s="300" t="s">
        <v>651</v>
      </c>
      <c r="K45" s="300"/>
      <c r="L45" s="300" t="s">
        <v>652</v>
      </c>
      <c r="M45" s="300"/>
      <c r="N45" s="300" t="s">
        <v>653</v>
      </c>
      <c r="O45" s="300"/>
      <c r="P45" s="300" t="s">
        <v>654</v>
      </c>
      <c r="Q45" s="300"/>
      <c r="R45" s="300" t="s">
        <v>655</v>
      </c>
      <c r="S45" s="300"/>
      <c r="T45" s="300" t="s">
        <v>656</v>
      </c>
      <c r="U45" s="300"/>
      <c r="V45" s="300" t="s">
        <v>657</v>
      </c>
      <c r="W45" s="300"/>
      <c r="X45" s="300" t="s">
        <v>658</v>
      </c>
      <c r="Y45" s="300"/>
      <c r="Z45" s="300" t="s">
        <v>659</v>
      </c>
      <c r="AA45" s="300"/>
      <c r="AB45" s="300" t="s">
        <v>660</v>
      </c>
      <c r="AC45" s="300"/>
      <c r="AD45" s="300" t="s">
        <v>661</v>
      </c>
      <c r="AE45" s="300"/>
      <c r="AF45" s="300" t="s">
        <v>662</v>
      </c>
      <c r="AG45" s="300"/>
      <c r="AH45" s="300" t="s">
        <v>663</v>
      </c>
      <c r="AI45" s="300"/>
      <c r="AJ45" s="300" t="s">
        <v>664</v>
      </c>
      <c r="AK45" s="300"/>
      <c r="AL45" s="300" t="s">
        <v>665</v>
      </c>
      <c r="AM45" s="300"/>
      <c r="AN45" s="300" t="s">
        <v>666</v>
      </c>
      <c r="AO45" s="300"/>
      <c r="AP45" s="300" t="s">
        <v>667</v>
      </c>
      <c r="AQ45" s="300"/>
      <c r="AR45" s="300" t="s">
        <v>668</v>
      </c>
      <c r="AS45" s="300"/>
      <c r="AT45" s="300" t="s">
        <v>669</v>
      </c>
      <c r="AU45" s="300"/>
      <c r="AV45" s="300" t="s">
        <v>670</v>
      </c>
      <c r="AW45" s="300"/>
      <c r="AX45" s="300" t="s">
        <v>671</v>
      </c>
      <c r="AY45" s="300"/>
      <c r="AZ45" s="300" t="s">
        <v>672</v>
      </c>
      <c r="BA45" s="300"/>
      <c r="BB45" s="300" t="s">
        <v>673</v>
      </c>
      <c r="BC45" s="300"/>
      <c r="BD45" s="300" t="s">
        <v>674</v>
      </c>
      <c r="BE45" s="300"/>
      <c r="BF45" s="300" t="s">
        <v>675</v>
      </c>
      <c r="BG45" s="300"/>
      <c r="BH45" s="300" t="s">
        <v>676</v>
      </c>
      <c r="BI45" s="300"/>
    </row>
    <row r="46" spans="1:64" ht="28.5" x14ac:dyDescent="0.25">
      <c r="A46" s="303"/>
      <c r="B46" s="102" t="s">
        <v>650</v>
      </c>
      <c r="C46" s="102" t="s">
        <v>644</v>
      </c>
      <c r="D46" s="102" t="s">
        <v>650</v>
      </c>
      <c r="E46" s="102" t="s">
        <v>644</v>
      </c>
      <c r="F46" s="102" t="s">
        <v>650</v>
      </c>
      <c r="G46" s="102" t="s">
        <v>644</v>
      </c>
      <c r="H46" s="102" t="s">
        <v>650</v>
      </c>
      <c r="I46" s="102" t="s">
        <v>644</v>
      </c>
      <c r="J46" s="102" t="s">
        <v>650</v>
      </c>
      <c r="K46" s="102" t="s">
        <v>644</v>
      </c>
      <c r="L46" s="102" t="s">
        <v>650</v>
      </c>
      <c r="M46" s="102" t="s">
        <v>644</v>
      </c>
      <c r="N46" s="102" t="s">
        <v>650</v>
      </c>
      <c r="O46" s="102" t="s">
        <v>644</v>
      </c>
      <c r="P46" s="102" t="s">
        <v>650</v>
      </c>
      <c r="Q46" s="102" t="s">
        <v>644</v>
      </c>
      <c r="R46" s="102" t="s">
        <v>650</v>
      </c>
      <c r="S46" s="102" t="s">
        <v>644</v>
      </c>
      <c r="T46" s="102" t="s">
        <v>650</v>
      </c>
      <c r="U46" s="102" t="s">
        <v>644</v>
      </c>
      <c r="V46" s="102" t="s">
        <v>650</v>
      </c>
      <c r="W46" s="102" t="s">
        <v>644</v>
      </c>
      <c r="X46" s="102" t="s">
        <v>650</v>
      </c>
      <c r="Y46" s="102" t="s">
        <v>644</v>
      </c>
      <c r="Z46" s="102" t="s">
        <v>650</v>
      </c>
      <c r="AA46" s="102" t="s">
        <v>644</v>
      </c>
      <c r="AB46" s="102" t="s">
        <v>650</v>
      </c>
      <c r="AC46" s="102" t="s">
        <v>644</v>
      </c>
      <c r="AD46" s="102" t="s">
        <v>650</v>
      </c>
      <c r="AE46" s="102" t="s">
        <v>644</v>
      </c>
      <c r="AF46" s="102" t="s">
        <v>650</v>
      </c>
      <c r="AG46" s="102" t="s">
        <v>644</v>
      </c>
      <c r="AH46" s="102" t="s">
        <v>650</v>
      </c>
      <c r="AI46" s="102" t="s">
        <v>644</v>
      </c>
      <c r="AJ46" s="102" t="s">
        <v>650</v>
      </c>
      <c r="AK46" s="102" t="s">
        <v>644</v>
      </c>
      <c r="AL46" s="102" t="s">
        <v>650</v>
      </c>
      <c r="AM46" s="102" t="s">
        <v>644</v>
      </c>
      <c r="AN46" s="102" t="s">
        <v>650</v>
      </c>
      <c r="AO46" s="102" t="s">
        <v>644</v>
      </c>
      <c r="AP46" s="102" t="s">
        <v>650</v>
      </c>
      <c r="AQ46" s="102" t="s">
        <v>644</v>
      </c>
      <c r="AR46" s="102" t="s">
        <v>650</v>
      </c>
      <c r="AS46" s="102" t="s">
        <v>644</v>
      </c>
      <c r="AT46" s="102" t="s">
        <v>650</v>
      </c>
      <c r="AU46" s="102" t="s">
        <v>644</v>
      </c>
      <c r="AV46" s="102" t="s">
        <v>650</v>
      </c>
      <c r="AW46" s="102" t="s">
        <v>644</v>
      </c>
      <c r="AX46" s="102" t="s">
        <v>650</v>
      </c>
      <c r="AY46" s="102" t="s">
        <v>644</v>
      </c>
      <c r="AZ46" s="102" t="s">
        <v>650</v>
      </c>
      <c r="BA46" s="102" t="s">
        <v>644</v>
      </c>
      <c r="BB46" s="102" t="s">
        <v>650</v>
      </c>
      <c r="BC46" s="102" t="s">
        <v>644</v>
      </c>
      <c r="BD46" s="102" t="s">
        <v>650</v>
      </c>
      <c r="BE46" s="102" t="s">
        <v>644</v>
      </c>
      <c r="BF46" s="102" t="s">
        <v>650</v>
      </c>
      <c r="BG46" s="102" t="s">
        <v>644</v>
      </c>
      <c r="BH46" s="102" t="s">
        <v>650</v>
      </c>
      <c r="BI46" s="102" t="s">
        <v>644</v>
      </c>
    </row>
    <row r="47" spans="1:64" x14ac:dyDescent="0.25">
      <c r="A47" s="61">
        <v>1</v>
      </c>
      <c r="B47" s="62">
        <v>0.29166666666666669</v>
      </c>
      <c r="C47" s="62"/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</row>
    <row r="48" spans="1:64" x14ac:dyDescent="0.25">
      <c r="A48" s="57">
        <v>2</v>
      </c>
      <c r="B48" s="5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</row>
    <row r="49" spans="1:64" x14ac:dyDescent="0.25">
      <c r="A49" s="57">
        <v>3</v>
      </c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</row>
    <row r="50" spans="1:64" x14ac:dyDescent="0.25">
      <c r="A50" s="57" t="s">
        <v>645</v>
      </c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</row>
    <row r="51" spans="1:64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</row>
    <row r="53" spans="1:64" ht="16.5" x14ac:dyDescent="0.25">
      <c r="A53" s="67" t="str">
        <f>"- Tên tuyến:"&amp;VLOOKUP(D55,Quyhoach!$B$8:$J$257,2,0)&amp;"-"&amp;VLOOKUP(D55,Quyhoach!$B$8:$J$257,3,0)</f>
        <v>- Tên tuyến:Quảng Bình-TP. Hồ Chí Minh</v>
      </c>
    </row>
    <row r="54" spans="1:64" ht="16.5" x14ac:dyDescent="0.25">
      <c r="A54" s="68" t="str">
        <f>"- Bến xe đi:"&amp;VLOOKUP(D55,Quyhoach!$B$8:$J$257,4,0)&amp;";                 Bến xe đến: "&amp;VLOOKUP(D55,Quyhoach!$B$8:$J$257,5,0)</f>
        <v>- Bến xe đi:Lệ Thủy;                 Bến xe đến: Miền Đông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</row>
    <row r="55" spans="1:64" ht="16.5" x14ac:dyDescent="0.25">
      <c r="A55" s="67" t="s">
        <v>677</v>
      </c>
      <c r="D55" s="6" t="s">
        <v>117</v>
      </c>
    </row>
    <row r="56" spans="1:64" ht="16.5" x14ac:dyDescent="0.25">
      <c r="A56" s="67" t="str">
        <f>"- Hành trình tuyến:"&amp;VLOOKUP(D55,Quyhoach!$B$8:$J$257,6,0)</f>
        <v>- Hành trình tuyến:BX Lệ Thủy - QL1 - BX Miền Đông &lt;A&gt;</v>
      </c>
    </row>
    <row r="57" spans="1:64" ht="16.5" x14ac:dyDescent="0.25">
      <c r="A57" s="67" t="str">
        <f>"- Cự ly tuyến:"&amp;VLOOKUP(D55,Quyhoach!$B$8:$J$257,7,0)&amp;"km"</f>
        <v>- Cự ly tuyến:1200km</v>
      </c>
    </row>
    <row r="58" spans="1:64" ht="16.5" x14ac:dyDescent="0.25">
      <c r="A58" s="67" t="str">
        <f>"- Tổng số chuyến xe/ngày/tháng: "&amp;VLOOKUP(D55,Quyhoach!$B$8:$J$257,8,0)</f>
        <v>- Tổng số chuyến xe/ngày/tháng: 15</v>
      </c>
    </row>
    <row r="59" spans="1:64" ht="18.75" x14ac:dyDescent="0.25">
      <c r="A59" s="70"/>
    </row>
    <row r="60" spans="1:64" x14ac:dyDescent="0.25">
      <c r="A60" s="301" t="s">
        <v>637</v>
      </c>
      <c r="B60" s="71" t="s">
        <v>638</v>
      </c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</row>
    <row r="61" spans="1:64" ht="15.75" customHeight="1" x14ac:dyDescent="0.25">
      <c r="A61" s="302"/>
      <c r="B61" s="300" t="s">
        <v>639</v>
      </c>
      <c r="C61" s="300"/>
      <c r="D61" s="300" t="s">
        <v>640</v>
      </c>
      <c r="E61" s="300"/>
      <c r="F61" s="300" t="s">
        <v>641</v>
      </c>
      <c r="G61" s="300"/>
      <c r="H61" s="300" t="s">
        <v>642</v>
      </c>
      <c r="I61" s="300"/>
      <c r="J61" s="300" t="s">
        <v>651</v>
      </c>
      <c r="K61" s="300"/>
      <c r="L61" s="300" t="s">
        <v>652</v>
      </c>
      <c r="M61" s="300"/>
      <c r="N61" s="300" t="s">
        <v>653</v>
      </c>
      <c r="O61" s="300"/>
      <c r="P61" s="300" t="s">
        <v>654</v>
      </c>
      <c r="Q61" s="300"/>
      <c r="R61" s="300" t="s">
        <v>655</v>
      </c>
      <c r="S61" s="300"/>
      <c r="T61" s="300" t="s">
        <v>656</v>
      </c>
      <c r="U61" s="300"/>
      <c r="V61" s="300" t="s">
        <v>657</v>
      </c>
      <c r="W61" s="300"/>
      <c r="X61" s="300" t="s">
        <v>658</v>
      </c>
      <c r="Y61" s="300"/>
      <c r="Z61" s="300" t="s">
        <v>659</v>
      </c>
      <c r="AA61" s="300"/>
      <c r="AB61" s="300" t="s">
        <v>660</v>
      </c>
      <c r="AC61" s="300"/>
      <c r="AD61" s="300" t="s">
        <v>661</v>
      </c>
      <c r="AE61" s="300"/>
      <c r="AF61" s="300" t="s">
        <v>662</v>
      </c>
      <c r="AG61" s="300"/>
      <c r="AH61" s="300" t="s">
        <v>663</v>
      </c>
      <c r="AI61" s="300"/>
      <c r="AJ61" s="300" t="s">
        <v>664</v>
      </c>
      <c r="AK61" s="300"/>
      <c r="AL61" s="300" t="s">
        <v>665</v>
      </c>
      <c r="AM61" s="300"/>
      <c r="AN61" s="300" t="s">
        <v>666</v>
      </c>
      <c r="AO61" s="300"/>
      <c r="AP61" s="300" t="s">
        <v>667</v>
      </c>
      <c r="AQ61" s="300"/>
      <c r="AR61" s="300" t="s">
        <v>668</v>
      </c>
      <c r="AS61" s="300"/>
      <c r="AT61" s="300" t="s">
        <v>669</v>
      </c>
      <c r="AU61" s="300"/>
      <c r="AV61" s="300" t="s">
        <v>670</v>
      </c>
      <c r="AW61" s="300"/>
      <c r="AX61" s="300" t="s">
        <v>671</v>
      </c>
      <c r="AY61" s="300"/>
      <c r="AZ61" s="300" t="s">
        <v>672</v>
      </c>
      <c r="BA61" s="300"/>
      <c r="BB61" s="300" t="s">
        <v>673</v>
      </c>
      <c r="BC61" s="300"/>
      <c r="BD61" s="300" t="s">
        <v>674</v>
      </c>
      <c r="BE61" s="300"/>
      <c r="BF61" s="300" t="s">
        <v>675</v>
      </c>
      <c r="BG61" s="300"/>
      <c r="BH61" s="300" t="s">
        <v>676</v>
      </c>
      <c r="BI61" s="300"/>
    </row>
    <row r="62" spans="1:64" ht="28.5" x14ac:dyDescent="0.25">
      <c r="A62" s="303"/>
      <c r="B62" s="102" t="s">
        <v>650</v>
      </c>
      <c r="C62" s="102" t="s">
        <v>644</v>
      </c>
      <c r="D62" s="102" t="s">
        <v>650</v>
      </c>
      <c r="E62" s="102" t="s">
        <v>644</v>
      </c>
      <c r="F62" s="102" t="s">
        <v>650</v>
      </c>
      <c r="G62" s="102" t="s">
        <v>644</v>
      </c>
      <c r="H62" s="102" t="s">
        <v>650</v>
      </c>
      <c r="I62" s="102" t="s">
        <v>644</v>
      </c>
      <c r="J62" s="102" t="s">
        <v>650</v>
      </c>
      <c r="K62" s="102" t="s">
        <v>644</v>
      </c>
      <c r="L62" s="102" t="s">
        <v>650</v>
      </c>
      <c r="M62" s="102" t="s">
        <v>644</v>
      </c>
      <c r="N62" s="102" t="s">
        <v>650</v>
      </c>
      <c r="O62" s="102" t="s">
        <v>644</v>
      </c>
      <c r="P62" s="102" t="s">
        <v>650</v>
      </c>
      <c r="Q62" s="102" t="s">
        <v>644</v>
      </c>
      <c r="R62" s="102" t="s">
        <v>650</v>
      </c>
      <c r="S62" s="102" t="s">
        <v>644</v>
      </c>
      <c r="T62" s="102" t="s">
        <v>650</v>
      </c>
      <c r="U62" s="102" t="s">
        <v>644</v>
      </c>
      <c r="V62" s="102" t="s">
        <v>650</v>
      </c>
      <c r="W62" s="102" t="s">
        <v>644</v>
      </c>
      <c r="X62" s="102" t="s">
        <v>650</v>
      </c>
      <c r="Y62" s="102" t="s">
        <v>644</v>
      </c>
      <c r="Z62" s="102" t="s">
        <v>650</v>
      </c>
      <c r="AA62" s="102" t="s">
        <v>644</v>
      </c>
      <c r="AB62" s="102" t="s">
        <v>650</v>
      </c>
      <c r="AC62" s="102" t="s">
        <v>644</v>
      </c>
      <c r="AD62" s="102" t="s">
        <v>650</v>
      </c>
      <c r="AE62" s="102" t="s">
        <v>644</v>
      </c>
      <c r="AF62" s="102" t="s">
        <v>650</v>
      </c>
      <c r="AG62" s="102" t="s">
        <v>644</v>
      </c>
      <c r="AH62" s="102" t="s">
        <v>650</v>
      </c>
      <c r="AI62" s="102" t="s">
        <v>644</v>
      </c>
      <c r="AJ62" s="102" t="s">
        <v>650</v>
      </c>
      <c r="AK62" s="102" t="s">
        <v>644</v>
      </c>
      <c r="AL62" s="102" t="s">
        <v>650</v>
      </c>
      <c r="AM62" s="102" t="s">
        <v>644</v>
      </c>
      <c r="AN62" s="102" t="s">
        <v>650</v>
      </c>
      <c r="AO62" s="102" t="s">
        <v>644</v>
      </c>
      <c r="AP62" s="102" t="s">
        <v>650</v>
      </c>
      <c r="AQ62" s="102" t="s">
        <v>644</v>
      </c>
      <c r="AR62" s="102" t="s">
        <v>650</v>
      </c>
      <c r="AS62" s="102" t="s">
        <v>644</v>
      </c>
      <c r="AT62" s="102" t="s">
        <v>650</v>
      </c>
      <c r="AU62" s="102" t="s">
        <v>644</v>
      </c>
      <c r="AV62" s="102" t="s">
        <v>650</v>
      </c>
      <c r="AW62" s="102" t="s">
        <v>644</v>
      </c>
      <c r="AX62" s="102" t="s">
        <v>650</v>
      </c>
      <c r="AY62" s="102" t="s">
        <v>644</v>
      </c>
      <c r="AZ62" s="102" t="s">
        <v>650</v>
      </c>
      <c r="BA62" s="102" t="s">
        <v>644</v>
      </c>
      <c r="BB62" s="102" t="s">
        <v>650</v>
      </c>
      <c r="BC62" s="102" t="s">
        <v>644</v>
      </c>
      <c r="BD62" s="102" t="s">
        <v>650</v>
      </c>
      <c r="BE62" s="102" t="s">
        <v>644</v>
      </c>
      <c r="BF62" s="102" t="s">
        <v>650</v>
      </c>
      <c r="BG62" s="102" t="s">
        <v>644</v>
      </c>
      <c r="BH62" s="102" t="s">
        <v>650</v>
      </c>
      <c r="BI62" s="102" t="s">
        <v>644</v>
      </c>
      <c r="BJ62" s="102" t="s">
        <v>682</v>
      </c>
      <c r="BK62" s="102" t="s">
        <v>683</v>
      </c>
      <c r="BL62" s="102" t="s">
        <v>684</v>
      </c>
    </row>
    <row r="63" spans="1:64" x14ac:dyDescent="0.25">
      <c r="A63" s="61">
        <v>1</v>
      </c>
      <c r="B63" s="252"/>
      <c r="C63" s="132"/>
      <c r="D63" s="127"/>
      <c r="E63" s="127"/>
      <c r="F63" s="127"/>
      <c r="G63" s="127"/>
      <c r="H63" s="128">
        <v>0.20833333333333334</v>
      </c>
      <c r="I63" s="127"/>
      <c r="J63" s="127"/>
      <c r="K63" s="127"/>
      <c r="L63" s="127"/>
      <c r="M63" s="128">
        <v>0.16666666666666666</v>
      </c>
      <c r="N63" s="127"/>
      <c r="O63" s="127"/>
      <c r="P63" s="128">
        <v>0.20833333333333334</v>
      </c>
      <c r="Q63" s="127"/>
      <c r="R63" s="127"/>
      <c r="S63" s="127"/>
      <c r="T63" s="127"/>
      <c r="U63" s="128">
        <v>0.16666666666666666</v>
      </c>
      <c r="V63" s="127"/>
      <c r="W63" s="127"/>
      <c r="X63" s="128">
        <v>0.20833333333333334</v>
      </c>
      <c r="Y63" s="127"/>
      <c r="Z63" s="127"/>
      <c r="AA63" s="127"/>
      <c r="AB63" s="127"/>
      <c r="AC63" s="128">
        <v>0.16666666666666666</v>
      </c>
      <c r="AD63" s="127"/>
      <c r="AE63" s="127"/>
      <c r="AF63" s="127"/>
      <c r="AG63" s="127"/>
      <c r="AH63" s="127"/>
      <c r="AI63" s="127"/>
      <c r="AJ63" s="128">
        <v>0.20833333333333334</v>
      </c>
      <c r="AK63" s="127"/>
      <c r="AL63" s="127"/>
      <c r="AM63" s="127"/>
      <c r="AN63" s="127"/>
      <c r="AO63" s="128">
        <v>0.16666666666666666</v>
      </c>
      <c r="AP63" s="127"/>
      <c r="AQ63" s="127"/>
      <c r="AR63" s="127"/>
      <c r="AS63" s="127"/>
      <c r="AT63" s="127"/>
      <c r="AU63" s="127"/>
      <c r="AV63" s="128">
        <v>0.20833333333333334</v>
      </c>
      <c r="AW63" s="127"/>
      <c r="AX63" s="127"/>
      <c r="AY63" s="127"/>
      <c r="AZ63" s="127"/>
      <c r="BA63" s="128">
        <v>0.16666666666666666</v>
      </c>
      <c r="BB63" s="127"/>
      <c r="BC63" s="127"/>
      <c r="BD63" s="128">
        <v>0.20833333333333334</v>
      </c>
      <c r="BE63" s="127"/>
      <c r="BF63" s="127"/>
      <c r="BG63" s="127"/>
      <c r="BH63" s="127"/>
      <c r="BI63" s="128">
        <v>0.16666666666666666</v>
      </c>
      <c r="BJ63" s="59" t="s">
        <v>699</v>
      </c>
      <c r="BK63" s="59">
        <v>2524</v>
      </c>
      <c r="BL63" s="59">
        <v>6</v>
      </c>
    </row>
    <row r="64" spans="1:64" x14ac:dyDescent="0.25">
      <c r="A64" s="57">
        <v>2</v>
      </c>
      <c r="B64" s="58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</row>
    <row r="65" spans="1:64" x14ac:dyDescent="0.25">
      <c r="A65" s="57">
        <v>3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57"/>
      <c r="BG65" s="57"/>
      <c r="BH65" s="57"/>
      <c r="BI65" s="57"/>
    </row>
    <row r="66" spans="1:64" x14ac:dyDescent="0.25">
      <c r="A66" s="57" t="s">
        <v>645</v>
      </c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</row>
    <row r="67" spans="1:64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</row>
    <row r="68" spans="1:64" x14ac:dyDescent="0.25">
      <c r="BJ68" s="62" t="s">
        <v>695</v>
      </c>
      <c r="BK68" s="65"/>
      <c r="BL68" s="61">
        <f>SUM(BL55:BL67)</f>
        <v>6</v>
      </c>
    </row>
    <row r="69" spans="1:64" ht="16.5" x14ac:dyDescent="0.25">
      <c r="A69" s="67" t="str">
        <f>"- Tên tuyến:"&amp;VLOOKUP(D71,Quyhoach!$B$8:$J$257,2,0)&amp;"-"&amp;VLOOKUP(D71,Quyhoach!$B$8:$J$257,3,0)</f>
        <v>- Tên tuyến:Quảng Bình-TP. Hồ Chí Minh</v>
      </c>
    </row>
    <row r="70" spans="1:64" ht="16.5" x14ac:dyDescent="0.25">
      <c r="A70" s="68" t="str">
        <f>"- Bến xe đi:"&amp;VLOOKUP(D71,Quyhoach!$B$8:$J$257,4,0)&amp;";                 Bến xe đến: "&amp;VLOOKUP(D71,Quyhoach!$B$8:$J$257,5,0)</f>
        <v>- Bến xe đi:Ba Đồn;                 Bến xe đến: Ngã Tư Ga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</row>
    <row r="71" spans="1:64" ht="16.5" x14ac:dyDescent="0.25">
      <c r="A71" s="67" t="s">
        <v>677</v>
      </c>
      <c r="D71" s="6" t="s">
        <v>119</v>
      </c>
    </row>
    <row r="72" spans="1:64" ht="16.5" x14ac:dyDescent="0.25">
      <c r="A72" s="67" t="str">
        <f>"- Hành trình tuyến:"&amp;VLOOKUP(D71,Quyhoach!$B$8:$J$257,6,0)</f>
        <v>- Hành trình tuyến:BX Ba Đồn  - QL1 - QL14 - QL1 - BX Ngã Tư Ga &lt;A&gt;</v>
      </c>
    </row>
    <row r="73" spans="1:64" ht="16.5" x14ac:dyDescent="0.25">
      <c r="A73" s="67" t="str">
        <f>"- Cự ly tuyến:"&amp;VLOOKUP(D71,Quyhoach!$B$8:$J$257,7,0)&amp;"km"</f>
        <v>- Cự ly tuyến:1350km</v>
      </c>
    </row>
    <row r="74" spans="1:64" ht="16.5" x14ac:dyDescent="0.25">
      <c r="A74" s="67" t="str">
        <f>"- Tổng số chuyến xe/ngày/tháng: "&amp;VLOOKUP(D71,Quyhoach!$B$8:$J$257,8,0)</f>
        <v>- Tổng số chuyến xe/ngày/tháng: 15</v>
      </c>
    </row>
    <row r="75" spans="1:64" ht="18.75" x14ac:dyDescent="0.25">
      <c r="A75" s="70"/>
    </row>
    <row r="76" spans="1:64" x14ac:dyDescent="0.25">
      <c r="A76" s="301" t="s">
        <v>637</v>
      </c>
      <c r="B76" s="71" t="s">
        <v>638</v>
      </c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  <c r="BH76" s="72"/>
      <c r="BI76" s="72"/>
    </row>
    <row r="77" spans="1:64" ht="15.75" customHeight="1" x14ac:dyDescent="0.25">
      <c r="A77" s="302"/>
      <c r="B77" s="300" t="s">
        <v>639</v>
      </c>
      <c r="C77" s="300"/>
      <c r="D77" s="300" t="s">
        <v>640</v>
      </c>
      <c r="E77" s="300"/>
      <c r="F77" s="300" t="s">
        <v>641</v>
      </c>
      <c r="G77" s="300"/>
      <c r="H77" s="300" t="s">
        <v>642</v>
      </c>
      <c r="I77" s="300"/>
      <c r="J77" s="300" t="s">
        <v>651</v>
      </c>
      <c r="K77" s="300"/>
      <c r="L77" s="300" t="s">
        <v>652</v>
      </c>
      <c r="M77" s="300"/>
      <c r="N77" s="300" t="s">
        <v>653</v>
      </c>
      <c r="O77" s="300"/>
      <c r="P77" s="300" t="s">
        <v>654</v>
      </c>
      <c r="Q77" s="300"/>
      <c r="R77" s="300" t="s">
        <v>655</v>
      </c>
      <c r="S77" s="300"/>
      <c r="T77" s="300" t="s">
        <v>656</v>
      </c>
      <c r="U77" s="300"/>
      <c r="V77" s="300" t="s">
        <v>657</v>
      </c>
      <c r="W77" s="300"/>
      <c r="X77" s="300" t="s">
        <v>658</v>
      </c>
      <c r="Y77" s="300"/>
      <c r="Z77" s="300" t="s">
        <v>659</v>
      </c>
      <c r="AA77" s="300"/>
      <c r="AB77" s="300" t="s">
        <v>660</v>
      </c>
      <c r="AC77" s="300"/>
      <c r="AD77" s="300" t="s">
        <v>661</v>
      </c>
      <c r="AE77" s="300"/>
      <c r="AF77" s="300" t="s">
        <v>662</v>
      </c>
      <c r="AG77" s="300"/>
      <c r="AH77" s="300" t="s">
        <v>663</v>
      </c>
      <c r="AI77" s="300"/>
      <c r="AJ77" s="300" t="s">
        <v>664</v>
      </c>
      <c r="AK77" s="300"/>
      <c r="AL77" s="300" t="s">
        <v>665</v>
      </c>
      <c r="AM77" s="300"/>
      <c r="AN77" s="300" t="s">
        <v>666</v>
      </c>
      <c r="AO77" s="300"/>
      <c r="AP77" s="300" t="s">
        <v>667</v>
      </c>
      <c r="AQ77" s="300"/>
      <c r="AR77" s="300" t="s">
        <v>668</v>
      </c>
      <c r="AS77" s="300"/>
      <c r="AT77" s="300" t="s">
        <v>669</v>
      </c>
      <c r="AU77" s="300"/>
      <c r="AV77" s="300" t="s">
        <v>670</v>
      </c>
      <c r="AW77" s="300"/>
      <c r="AX77" s="300" t="s">
        <v>671</v>
      </c>
      <c r="AY77" s="300"/>
      <c r="AZ77" s="300" t="s">
        <v>672</v>
      </c>
      <c r="BA77" s="300"/>
      <c r="BB77" s="300" t="s">
        <v>673</v>
      </c>
      <c r="BC77" s="300"/>
      <c r="BD77" s="300" t="s">
        <v>674</v>
      </c>
      <c r="BE77" s="300"/>
      <c r="BF77" s="300" t="s">
        <v>675</v>
      </c>
      <c r="BG77" s="300"/>
      <c r="BH77" s="300" t="s">
        <v>676</v>
      </c>
      <c r="BI77" s="300"/>
    </row>
    <row r="78" spans="1:64" ht="28.5" x14ac:dyDescent="0.25">
      <c r="A78" s="303"/>
      <c r="B78" s="102" t="s">
        <v>650</v>
      </c>
      <c r="C78" s="102" t="s">
        <v>644</v>
      </c>
      <c r="D78" s="102" t="s">
        <v>650</v>
      </c>
      <c r="E78" s="102" t="s">
        <v>644</v>
      </c>
      <c r="F78" s="102" t="s">
        <v>650</v>
      </c>
      <c r="G78" s="102" t="s">
        <v>644</v>
      </c>
      <c r="H78" s="102" t="s">
        <v>650</v>
      </c>
      <c r="I78" s="102" t="s">
        <v>644</v>
      </c>
      <c r="J78" s="102" t="s">
        <v>650</v>
      </c>
      <c r="K78" s="102" t="s">
        <v>644</v>
      </c>
      <c r="L78" s="102" t="s">
        <v>650</v>
      </c>
      <c r="M78" s="102" t="s">
        <v>644</v>
      </c>
      <c r="N78" s="102" t="s">
        <v>650</v>
      </c>
      <c r="O78" s="102" t="s">
        <v>644</v>
      </c>
      <c r="P78" s="102" t="s">
        <v>650</v>
      </c>
      <c r="Q78" s="102" t="s">
        <v>644</v>
      </c>
      <c r="R78" s="102" t="s">
        <v>650</v>
      </c>
      <c r="S78" s="102" t="s">
        <v>644</v>
      </c>
      <c r="T78" s="102" t="s">
        <v>650</v>
      </c>
      <c r="U78" s="102" t="s">
        <v>644</v>
      </c>
      <c r="V78" s="102" t="s">
        <v>650</v>
      </c>
      <c r="W78" s="102" t="s">
        <v>644</v>
      </c>
      <c r="X78" s="102" t="s">
        <v>650</v>
      </c>
      <c r="Y78" s="102" t="s">
        <v>644</v>
      </c>
      <c r="Z78" s="102" t="s">
        <v>650</v>
      </c>
      <c r="AA78" s="102" t="s">
        <v>644</v>
      </c>
      <c r="AB78" s="102" t="s">
        <v>650</v>
      </c>
      <c r="AC78" s="102" t="s">
        <v>644</v>
      </c>
      <c r="AD78" s="102" t="s">
        <v>650</v>
      </c>
      <c r="AE78" s="102" t="s">
        <v>644</v>
      </c>
      <c r="AF78" s="102" t="s">
        <v>650</v>
      </c>
      <c r="AG78" s="102" t="s">
        <v>644</v>
      </c>
      <c r="AH78" s="102" t="s">
        <v>650</v>
      </c>
      <c r="AI78" s="102" t="s">
        <v>644</v>
      </c>
      <c r="AJ78" s="102" t="s">
        <v>650</v>
      </c>
      <c r="AK78" s="102" t="s">
        <v>644</v>
      </c>
      <c r="AL78" s="102" t="s">
        <v>650</v>
      </c>
      <c r="AM78" s="102" t="s">
        <v>644</v>
      </c>
      <c r="AN78" s="102" t="s">
        <v>650</v>
      </c>
      <c r="AO78" s="102" t="s">
        <v>644</v>
      </c>
      <c r="AP78" s="102" t="s">
        <v>650</v>
      </c>
      <c r="AQ78" s="102" t="s">
        <v>644</v>
      </c>
      <c r="AR78" s="102" t="s">
        <v>650</v>
      </c>
      <c r="AS78" s="102" t="s">
        <v>644</v>
      </c>
      <c r="AT78" s="102" t="s">
        <v>650</v>
      </c>
      <c r="AU78" s="102" t="s">
        <v>644</v>
      </c>
      <c r="AV78" s="102" t="s">
        <v>650</v>
      </c>
      <c r="AW78" s="102" t="s">
        <v>644</v>
      </c>
      <c r="AX78" s="102" t="s">
        <v>650</v>
      </c>
      <c r="AY78" s="102" t="s">
        <v>644</v>
      </c>
      <c r="AZ78" s="102" t="s">
        <v>650</v>
      </c>
      <c r="BA78" s="102" t="s">
        <v>644</v>
      </c>
      <c r="BB78" s="102" t="s">
        <v>650</v>
      </c>
      <c r="BC78" s="102" t="s">
        <v>644</v>
      </c>
      <c r="BD78" s="102" t="s">
        <v>650</v>
      </c>
      <c r="BE78" s="102" t="s">
        <v>644</v>
      </c>
      <c r="BF78" s="102" t="s">
        <v>650</v>
      </c>
      <c r="BG78" s="102" t="s">
        <v>644</v>
      </c>
      <c r="BH78" s="102" t="s">
        <v>650</v>
      </c>
      <c r="BI78" s="102" t="s">
        <v>644</v>
      </c>
      <c r="BJ78" s="102" t="s">
        <v>682</v>
      </c>
      <c r="BK78" s="102" t="s">
        <v>683</v>
      </c>
      <c r="BL78" s="102" t="s">
        <v>684</v>
      </c>
    </row>
    <row r="79" spans="1:64" x14ac:dyDescent="0.25">
      <c r="A79" s="127">
        <v>1</v>
      </c>
      <c r="B79" s="132"/>
      <c r="C79" s="132"/>
      <c r="D79" s="127"/>
      <c r="E79" s="127"/>
      <c r="F79" s="127"/>
      <c r="G79" s="127"/>
      <c r="H79" s="127"/>
      <c r="I79" s="127"/>
      <c r="J79" s="127"/>
      <c r="K79" s="127"/>
      <c r="L79" s="128">
        <v>0.21875</v>
      </c>
      <c r="M79" s="128">
        <v>0.20833333333333334</v>
      </c>
      <c r="N79" s="127"/>
      <c r="O79" s="127"/>
      <c r="P79" s="127"/>
      <c r="Q79" s="127"/>
      <c r="R79" s="127"/>
      <c r="S79" s="127"/>
      <c r="T79" s="128">
        <v>0.21875</v>
      </c>
      <c r="U79" s="128">
        <v>0.20833333333333334</v>
      </c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28">
        <v>0.21875</v>
      </c>
      <c r="AG79" s="128">
        <v>0.20833333333333334</v>
      </c>
      <c r="AH79" s="127"/>
      <c r="AI79" s="127"/>
      <c r="AJ79" s="127"/>
      <c r="AK79" s="127"/>
      <c r="AL79" s="127"/>
      <c r="AM79" s="127"/>
      <c r="AN79" s="128">
        <v>0.21875</v>
      </c>
      <c r="AO79" s="128">
        <v>0.20833333333333334</v>
      </c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  <c r="BI79" s="127"/>
      <c r="BJ79" s="136" t="s">
        <v>691</v>
      </c>
      <c r="BK79" s="136">
        <v>1303</v>
      </c>
      <c r="BL79" s="136">
        <v>4</v>
      </c>
    </row>
    <row r="80" spans="1:64" x14ac:dyDescent="0.25">
      <c r="A80" s="130">
        <v>2</v>
      </c>
      <c r="B80" s="131"/>
      <c r="C80" s="130"/>
      <c r="D80" s="130"/>
      <c r="E80" s="130"/>
      <c r="F80" s="130"/>
      <c r="G80" s="130"/>
      <c r="H80" s="130"/>
      <c r="I80" s="130"/>
      <c r="J80" s="130"/>
      <c r="K80" s="130"/>
      <c r="L80" s="131">
        <v>0.25</v>
      </c>
      <c r="M80" s="130"/>
      <c r="N80" s="130"/>
      <c r="O80" s="130"/>
      <c r="P80" s="130"/>
      <c r="Q80" s="131">
        <v>0.25</v>
      </c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131">
        <v>0.25</v>
      </c>
      <c r="AG80" s="130"/>
      <c r="AH80" s="130"/>
      <c r="AI80" s="130"/>
      <c r="AJ80" s="130"/>
      <c r="AK80" s="131">
        <v>0.25</v>
      </c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1">
        <v>0.25</v>
      </c>
      <c r="BA80" s="130"/>
      <c r="BB80" s="130"/>
      <c r="BC80" s="130"/>
      <c r="BD80" s="130"/>
      <c r="BE80" s="131">
        <v>0.25</v>
      </c>
      <c r="BF80" s="130"/>
      <c r="BG80" s="130"/>
      <c r="BH80" s="130"/>
      <c r="BI80" s="130"/>
      <c r="BJ80" s="132" t="s">
        <v>709</v>
      </c>
      <c r="BK80" s="132">
        <v>9222</v>
      </c>
      <c r="BL80" s="132">
        <v>3</v>
      </c>
    </row>
    <row r="81" spans="1:64" x14ac:dyDescent="0.25">
      <c r="A81" s="57">
        <v>3</v>
      </c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57"/>
      <c r="BG81" s="57"/>
      <c r="BH81" s="57"/>
      <c r="BI81" s="57"/>
    </row>
    <row r="82" spans="1:64" x14ac:dyDescent="0.25">
      <c r="A82" s="57" t="s">
        <v>645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7"/>
      <c r="BG82" s="57"/>
      <c r="BH82" s="57"/>
      <c r="BI82" s="57"/>
    </row>
    <row r="83" spans="1:64" x14ac:dyDescent="0.2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</row>
    <row r="84" spans="1:64" x14ac:dyDescent="0.25">
      <c r="BJ84" s="62" t="s">
        <v>695</v>
      </c>
      <c r="BK84" s="65"/>
      <c r="BL84" s="61">
        <f>SUM(BL71:BL83)</f>
        <v>7</v>
      </c>
    </row>
    <row r="85" spans="1:64" ht="16.5" x14ac:dyDescent="0.25">
      <c r="A85" s="67" t="str">
        <f>"- Tên tuyến:"&amp;VLOOKUP(D87,Quyhoach!$B$8:$J$257,2,0)&amp;"-"&amp;VLOOKUP(D87,Quyhoach!$B$8:$J$257,3,0)</f>
        <v>- Tên tuyến:Quảng Bình-TP.Hồ Chí Minh</v>
      </c>
    </row>
    <row r="86" spans="1:64" ht="16.5" x14ac:dyDescent="0.25">
      <c r="A86" s="68" t="str">
        <f>"- Bến xe đi:"&amp;VLOOKUP(D87,Quyhoach!$B$8:$J$257,4,0)&amp;";                 Bến xe đến: "&amp;VLOOKUP(D87,Quyhoach!$B$8:$J$257,5,0)</f>
        <v>- Bến xe đi:Đồng Hới;                 Bến xe đến: Ngã Tư Ga</v>
      </c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</row>
    <row r="87" spans="1:64" ht="16.5" x14ac:dyDescent="0.25">
      <c r="A87" s="67" t="s">
        <v>677</v>
      </c>
      <c r="D87" s="6" t="s">
        <v>482</v>
      </c>
    </row>
    <row r="88" spans="1:64" ht="16.5" x14ac:dyDescent="0.25">
      <c r="A88" s="67" t="str">
        <f>"- Hành trình tuyến:"&amp;VLOOKUP(D87,Quyhoach!$B$8:$J$257,6,0)</f>
        <v xml:space="preserve">- Hành trình tuyến:BX Đồng Hới  - QL1 - QL14 - QL1 - BX Ngã Tư Ga &lt;A&gt; </v>
      </c>
    </row>
    <row r="89" spans="1:64" ht="16.5" x14ac:dyDescent="0.25">
      <c r="A89" s="67" t="str">
        <f>"- Cự ly tuyến:"&amp;VLOOKUP(D87,Quyhoach!$B$8:$J$257,7,0)&amp;"km"</f>
        <v>- Cự ly tuyến:1300km</v>
      </c>
    </row>
    <row r="90" spans="1:64" ht="16.5" x14ac:dyDescent="0.25">
      <c r="A90" s="67" t="str">
        <f>"- Tổng số chuyến xe/ngày/tháng: "&amp;VLOOKUP(D87,Quyhoach!$B$8:$J$257,8,0)</f>
        <v>- Tổng số chuyến xe/ngày/tháng: 60</v>
      </c>
    </row>
    <row r="91" spans="1:64" ht="18.75" x14ac:dyDescent="0.25">
      <c r="A91" s="70"/>
    </row>
    <row r="92" spans="1:64" x14ac:dyDescent="0.25">
      <c r="A92" s="301" t="s">
        <v>637</v>
      </c>
      <c r="B92" s="71" t="s">
        <v>638</v>
      </c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</row>
    <row r="93" spans="1:64" ht="15.75" customHeight="1" x14ac:dyDescent="0.25">
      <c r="A93" s="302"/>
      <c r="B93" s="300" t="s">
        <v>639</v>
      </c>
      <c r="C93" s="300"/>
      <c r="D93" s="300" t="s">
        <v>640</v>
      </c>
      <c r="E93" s="300"/>
      <c r="F93" s="300" t="s">
        <v>641</v>
      </c>
      <c r="G93" s="300"/>
      <c r="H93" s="300" t="s">
        <v>642</v>
      </c>
      <c r="I93" s="300"/>
      <c r="J93" s="300" t="s">
        <v>651</v>
      </c>
      <c r="K93" s="300"/>
      <c r="L93" s="300" t="s">
        <v>652</v>
      </c>
      <c r="M93" s="300"/>
      <c r="N93" s="300" t="s">
        <v>653</v>
      </c>
      <c r="O93" s="300"/>
      <c r="P93" s="300" t="s">
        <v>654</v>
      </c>
      <c r="Q93" s="300"/>
      <c r="R93" s="300" t="s">
        <v>655</v>
      </c>
      <c r="S93" s="300"/>
      <c r="T93" s="300" t="s">
        <v>656</v>
      </c>
      <c r="U93" s="300"/>
      <c r="V93" s="300" t="s">
        <v>657</v>
      </c>
      <c r="W93" s="300"/>
      <c r="X93" s="300" t="s">
        <v>658</v>
      </c>
      <c r="Y93" s="300"/>
      <c r="Z93" s="300" t="s">
        <v>659</v>
      </c>
      <c r="AA93" s="300"/>
      <c r="AB93" s="300" t="s">
        <v>660</v>
      </c>
      <c r="AC93" s="300"/>
      <c r="AD93" s="300" t="s">
        <v>661</v>
      </c>
      <c r="AE93" s="300"/>
      <c r="AF93" s="300" t="s">
        <v>662</v>
      </c>
      <c r="AG93" s="300"/>
      <c r="AH93" s="300" t="s">
        <v>663</v>
      </c>
      <c r="AI93" s="300"/>
      <c r="AJ93" s="300" t="s">
        <v>664</v>
      </c>
      <c r="AK93" s="300"/>
      <c r="AL93" s="300" t="s">
        <v>665</v>
      </c>
      <c r="AM93" s="300"/>
      <c r="AN93" s="300" t="s">
        <v>666</v>
      </c>
      <c r="AO93" s="300"/>
      <c r="AP93" s="300" t="s">
        <v>667</v>
      </c>
      <c r="AQ93" s="300"/>
      <c r="AR93" s="300" t="s">
        <v>668</v>
      </c>
      <c r="AS93" s="300"/>
      <c r="AT93" s="300" t="s">
        <v>669</v>
      </c>
      <c r="AU93" s="300"/>
      <c r="AV93" s="300" t="s">
        <v>670</v>
      </c>
      <c r="AW93" s="300"/>
      <c r="AX93" s="300" t="s">
        <v>671</v>
      </c>
      <c r="AY93" s="300"/>
      <c r="AZ93" s="300" t="s">
        <v>672</v>
      </c>
      <c r="BA93" s="300"/>
      <c r="BB93" s="300" t="s">
        <v>673</v>
      </c>
      <c r="BC93" s="300"/>
      <c r="BD93" s="300" t="s">
        <v>674</v>
      </c>
      <c r="BE93" s="300"/>
      <c r="BF93" s="300" t="s">
        <v>675</v>
      </c>
      <c r="BG93" s="300"/>
      <c r="BH93" s="300" t="s">
        <v>676</v>
      </c>
      <c r="BI93" s="300"/>
    </row>
    <row r="94" spans="1:64" ht="28.5" x14ac:dyDescent="0.25">
      <c r="A94" s="303"/>
      <c r="B94" s="102" t="s">
        <v>650</v>
      </c>
      <c r="C94" s="102" t="s">
        <v>644</v>
      </c>
      <c r="D94" s="102" t="s">
        <v>650</v>
      </c>
      <c r="E94" s="102" t="s">
        <v>644</v>
      </c>
      <c r="F94" s="102" t="s">
        <v>650</v>
      </c>
      <c r="G94" s="102" t="s">
        <v>644</v>
      </c>
      <c r="H94" s="102" t="s">
        <v>650</v>
      </c>
      <c r="I94" s="102" t="s">
        <v>644</v>
      </c>
      <c r="J94" s="102" t="s">
        <v>650</v>
      </c>
      <c r="K94" s="102" t="s">
        <v>644</v>
      </c>
      <c r="L94" s="102" t="s">
        <v>650</v>
      </c>
      <c r="M94" s="102" t="s">
        <v>644</v>
      </c>
      <c r="N94" s="102" t="s">
        <v>650</v>
      </c>
      <c r="O94" s="102" t="s">
        <v>644</v>
      </c>
      <c r="P94" s="102" t="s">
        <v>650</v>
      </c>
      <c r="Q94" s="102" t="s">
        <v>644</v>
      </c>
      <c r="R94" s="102" t="s">
        <v>650</v>
      </c>
      <c r="S94" s="102" t="s">
        <v>644</v>
      </c>
      <c r="T94" s="102" t="s">
        <v>650</v>
      </c>
      <c r="U94" s="102" t="s">
        <v>644</v>
      </c>
      <c r="V94" s="102" t="s">
        <v>650</v>
      </c>
      <c r="W94" s="102" t="s">
        <v>644</v>
      </c>
      <c r="X94" s="102" t="s">
        <v>650</v>
      </c>
      <c r="Y94" s="102" t="s">
        <v>644</v>
      </c>
      <c r="Z94" s="102" t="s">
        <v>650</v>
      </c>
      <c r="AA94" s="102" t="s">
        <v>644</v>
      </c>
      <c r="AB94" s="102" t="s">
        <v>650</v>
      </c>
      <c r="AC94" s="102" t="s">
        <v>644</v>
      </c>
      <c r="AD94" s="102" t="s">
        <v>650</v>
      </c>
      <c r="AE94" s="102" t="s">
        <v>644</v>
      </c>
      <c r="AF94" s="102" t="s">
        <v>650</v>
      </c>
      <c r="AG94" s="102" t="s">
        <v>644</v>
      </c>
      <c r="AH94" s="102" t="s">
        <v>650</v>
      </c>
      <c r="AI94" s="102" t="s">
        <v>644</v>
      </c>
      <c r="AJ94" s="102" t="s">
        <v>650</v>
      </c>
      <c r="AK94" s="102" t="s">
        <v>644</v>
      </c>
      <c r="AL94" s="102" t="s">
        <v>650</v>
      </c>
      <c r="AM94" s="102" t="s">
        <v>644</v>
      </c>
      <c r="AN94" s="102" t="s">
        <v>650</v>
      </c>
      <c r="AO94" s="102" t="s">
        <v>644</v>
      </c>
      <c r="AP94" s="102" t="s">
        <v>650</v>
      </c>
      <c r="AQ94" s="102" t="s">
        <v>644</v>
      </c>
      <c r="AR94" s="102" t="s">
        <v>650</v>
      </c>
      <c r="AS94" s="102" t="s">
        <v>644</v>
      </c>
      <c r="AT94" s="102" t="s">
        <v>650</v>
      </c>
      <c r="AU94" s="102" t="s">
        <v>644</v>
      </c>
      <c r="AV94" s="102" t="s">
        <v>650</v>
      </c>
      <c r="AW94" s="102" t="s">
        <v>644</v>
      </c>
      <c r="AX94" s="102" t="s">
        <v>650</v>
      </c>
      <c r="AY94" s="102" t="s">
        <v>644</v>
      </c>
      <c r="AZ94" s="102" t="s">
        <v>650</v>
      </c>
      <c r="BA94" s="102" t="s">
        <v>644</v>
      </c>
      <c r="BB94" s="102" t="s">
        <v>650</v>
      </c>
      <c r="BC94" s="102" t="s">
        <v>644</v>
      </c>
      <c r="BD94" s="102" t="s">
        <v>650</v>
      </c>
      <c r="BE94" s="102" t="s">
        <v>644</v>
      </c>
      <c r="BF94" s="102" t="s">
        <v>650</v>
      </c>
      <c r="BG94" s="102" t="s">
        <v>644</v>
      </c>
      <c r="BH94" s="102" t="s">
        <v>650</v>
      </c>
      <c r="BI94" s="102" t="s">
        <v>644</v>
      </c>
    </row>
    <row r="95" spans="1:64" s="132" customFormat="1" x14ac:dyDescent="0.25">
      <c r="A95" s="127">
        <v>1</v>
      </c>
      <c r="B95" s="252"/>
      <c r="D95" s="128">
        <v>0.1875</v>
      </c>
      <c r="E95" s="128">
        <v>0.16666666666666666</v>
      </c>
      <c r="F95" s="127"/>
      <c r="G95" s="127"/>
      <c r="H95" s="127"/>
      <c r="I95" s="127"/>
      <c r="J95" s="127"/>
      <c r="K95" s="127"/>
      <c r="L95" s="128">
        <v>0.1875</v>
      </c>
      <c r="M95" s="128">
        <v>0.16666666666666666</v>
      </c>
      <c r="N95" s="127"/>
      <c r="O95" s="127"/>
      <c r="P95" s="127"/>
      <c r="Q95" s="127"/>
      <c r="R95" s="127"/>
      <c r="S95" s="127"/>
      <c r="T95" s="128">
        <v>0.1875</v>
      </c>
      <c r="U95" s="128">
        <v>0.16666666666666666</v>
      </c>
      <c r="V95" s="127"/>
      <c r="W95" s="127"/>
      <c r="X95" s="128">
        <v>0.1875</v>
      </c>
      <c r="Y95" s="128">
        <v>0.16666666666666666</v>
      </c>
      <c r="Z95" s="127"/>
      <c r="AA95" s="127"/>
      <c r="AB95" s="127"/>
      <c r="AC95" s="127"/>
      <c r="AD95" s="127"/>
      <c r="AE95" s="127"/>
      <c r="AF95" s="128">
        <v>0.1875</v>
      </c>
      <c r="AG95" s="128">
        <v>0.16666666666666666</v>
      </c>
      <c r="AH95" s="127"/>
      <c r="AI95" s="127"/>
      <c r="AJ95" s="127"/>
      <c r="AK95" s="127"/>
      <c r="AL95" s="127"/>
      <c r="AM95" s="127"/>
      <c r="AN95" s="128">
        <v>0.1875</v>
      </c>
      <c r="AO95" s="128">
        <v>0.16666666666666666</v>
      </c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  <c r="BI95" s="127"/>
      <c r="BJ95" s="136" t="s">
        <v>688</v>
      </c>
      <c r="BK95" s="136">
        <v>3203</v>
      </c>
      <c r="BL95" s="136">
        <v>6</v>
      </c>
    </row>
    <row r="96" spans="1:64" x14ac:dyDescent="0.25">
      <c r="A96" s="57">
        <v>2</v>
      </c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57"/>
      <c r="BG96" s="57"/>
      <c r="BH96" s="57"/>
      <c r="BI96" s="57"/>
    </row>
    <row r="97" spans="1:64" x14ac:dyDescent="0.25">
      <c r="A97" s="57">
        <v>3</v>
      </c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57"/>
      <c r="BG97" s="57"/>
      <c r="BH97" s="57"/>
      <c r="BI97" s="57"/>
    </row>
    <row r="98" spans="1:64" x14ac:dyDescent="0.25">
      <c r="A98" s="57" t="s">
        <v>645</v>
      </c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</row>
    <row r="99" spans="1:64" x14ac:dyDescent="0.2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</row>
    <row r="100" spans="1:64" x14ac:dyDescent="0.25">
      <c r="BJ100" s="62" t="s">
        <v>695</v>
      </c>
      <c r="BK100" s="65"/>
      <c r="BL100" s="61">
        <f>SUM(BL87:BL99)</f>
        <v>6</v>
      </c>
    </row>
    <row r="102" spans="1:64" ht="16.5" x14ac:dyDescent="0.25">
      <c r="A102" s="67" t="str">
        <f>"- Tên tuyến:"&amp;VLOOKUP(D104,Quyhoach!$B$8:$J$257,2,0)&amp;"-"&amp;VLOOKUP(D104,Quyhoach!$B$8:$J$257,3,0)</f>
        <v>- Tên tuyến:Quảng Bình-TP.Hồ Chí Minh</v>
      </c>
    </row>
    <row r="103" spans="1:64" ht="16.5" x14ac:dyDescent="0.25">
      <c r="A103" s="68" t="str">
        <f>"- Bến xe đi:"&amp;VLOOKUP(D104,Quyhoach!$B$8:$J$257,4,0)&amp;";                 Bến xe đến: "&amp;VLOOKUP(D104,Quyhoach!$B$8:$J$257,5,0)</f>
        <v>- Bến xe đi:Quy Đạt;                 Bến xe đến: Ngã Tư Ga</v>
      </c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</row>
    <row r="104" spans="1:64" ht="16.5" x14ac:dyDescent="0.25">
      <c r="A104" s="67" t="s">
        <v>677</v>
      </c>
      <c r="D104" s="6" t="s">
        <v>486</v>
      </c>
    </row>
    <row r="105" spans="1:64" ht="16.5" x14ac:dyDescent="0.25">
      <c r="A105" s="67" t="str">
        <f>"- Hành trình tuyến:"&amp;VLOOKUP(D104,Quyhoach!$B$8:$J$257,6,0)</f>
        <v>- Hành trình tuyến:BX Quy Đạt - Đường Hồ Chí Minh - QL1 - QL14 - QL1 - BX Ngã Tư Ga &lt;A&gt;</v>
      </c>
    </row>
    <row r="106" spans="1:64" ht="16.5" x14ac:dyDescent="0.25">
      <c r="A106" s="67" t="str">
        <f>"- Cự ly tuyến:"&amp;VLOOKUP(D104,Quyhoach!$B$8:$J$257,7,0)&amp;"km"</f>
        <v>- Cự ly tuyến:1365km</v>
      </c>
    </row>
    <row r="107" spans="1:64" ht="16.5" x14ac:dyDescent="0.25">
      <c r="A107" s="67" t="str">
        <f>"- Tổng số chuyến xe/ngày/tháng: "&amp;VLOOKUP(D104,Quyhoach!$B$8:$J$257,8,0)</f>
        <v>- Tổng số chuyến xe/ngày/tháng: 60</v>
      </c>
    </row>
    <row r="108" spans="1:64" ht="18.75" x14ac:dyDescent="0.25">
      <c r="A108" s="70"/>
    </row>
    <row r="109" spans="1:64" x14ac:dyDescent="0.25">
      <c r="A109" s="301" t="s">
        <v>637</v>
      </c>
      <c r="B109" s="71" t="s">
        <v>638</v>
      </c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2"/>
      <c r="BG109" s="72"/>
      <c r="BH109" s="72"/>
      <c r="BI109" s="72"/>
    </row>
    <row r="110" spans="1:64" ht="15.75" customHeight="1" x14ac:dyDescent="0.25">
      <c r="A110" s="302"/>
      <c r="B110" s="300" t="s">
        <v>639</v>
      </c>
      <c r="C110" s="300"/>
      <c r="D110" s="300" t="s">
        <v>640</v>
      </c>
      <c r="E110" s="300"/>
      <c r="F110" s="300" t="s">
        <v>641</v>
      </c>
      <c r="G110" s="300"/>
      <c r="H110" s="300" t="s">
        <v>642</v>
      </c>
      <c r="I110" s="300"/>
      <c r="J110" s="300" t="s">
        <v>651</v>
      </c>
      <c r="K110" s="300"/>
      <c r="L110" s="300" t="s">
        <v>652</v>
      </c>
      <c r="M110" s="300"/>
      <c r="N110" s="300" t="s">
        <v>653</v>
      </c>
      <c r="O110" s="300"/>
      <c r="P110" s="300" t="s">
        <v>654</v>
      </c>
      <c r="Q110" s="300"/>
      <c r="R110" s="300" t="s">
        <v>655</v>
      </c>
      <c r="S110" s="300"/>
      <c r="T110" s="300" t="s">
        <v>656</v>
      </c>
      <c r="U110" s="300"/>
      <c r="V110" s="300" t="s">
        <v>657</v>
      </c>
      <c r="W110" s="300"/>
      <c r="X110" s="300" t="s">
        <v>658</v>
      </c>
      <c r="Y110" s="300"/>
      <c r="Z110" s="300" t="s">
        <v>659</v>
      </c>
      <c r="AA110" s="300"/>
      <c r="AB110" s="300" t="s">
        <v>660</v>
      </c>
      <c r="AC110" s="300"/>
      <c r="AD110" s="300" t="s">
        <v>661</v>
      </c>
      <c r="AE110" s="300"/>
      <c r="AF110" s="300" t="s">
        <v>662</v>
      </c>
      <c r="AG110" s="300"/>
      <c r="AH110" s="300" t="s">
        <v>663</v>
      </c>
      <c r="AI110" s="300"/>
      <c r="AJ110" s="300" t="s">
        <v>664</v>
      </c>
      <c r="AK110" s="300"/>
      <c r="AL110" s="300" t="s">
        <v>665</v>
      </c>
      <c r="AM110" s="300"/>
      <c r="AN110" s="300" t="s">
        <v>666</v>
      </c>
      <c r="AO110" s="300"/>
      <c r="AP110" s="300" t="s">
        <v>667</v>
      </c>
      <c r="AQ110" s="300"/>
      <c r="AR110" s="300" t="s">
        <v>668</v>
      </c>
      <c r="AS110" s="300"/>
      <c r="AT110" s="300" t="s">
        <v>669</v>
      </c>
      <c r="AU110" s="300"/>
      <c r="AV110" s="300" t="s">
        <v>670</v>
      </c>
      <c r="AW110" s="300"/>
      <c r="AX110" s="300" t="s">
        <v>671</v>
      </c>
      <c r="AY110" s="300"/>
      <c r="AZ110" s="300" t="s">
        <v>672</v>
      </c>
      <c r="BA110" s="300"/>
      <c r="BB110" s="300" t="s">
        <v>673</v>
      </c>
      <c r="BC110" s="300"/>
      <c r="BD110" s="300" t="s">
        <v>674</v>
      </c>
      <c r="BE110" s="300"/>
      <c r="BF110" s="300" t="s">
        <v>675</v>
      </c>
      <c r="BG110" s="300"/>
      <c r="BH110" s="300" t="s">
        <v>676</v>
      </c>
      <c r="BI110" s="300"/>
    </row>
    <row r="111" spans="1:64" ht="28.5" x14ac:dyDescent="0.25">
      <c r="A111" s="303"/>
      <c r="B111" s="102" t="s">
        <v>650</v>
      </c>
      <c r="C111" s="102" t="s">
        <v>644</v>
      </c>
      <c r="D111" s="102" t="s">
        <v>650</v>
      </c>
      <c r="E111" s="102" t="s">
        <v>644</v>
      </c>
      <c r="F111" s="102" t="s">
        <v>650</v>
      </c>
      <c r="G111" s="102" t="s">
        <v>644</v>
      </c>
      <c r="H111" s="102" t="s">
        <v>650</v>
      </c>
      <c r="I111" s="102" t="s">
        <v>644</v>
      </c>
      <c r="J111" s="102" t="s">
        <v>650</v>
      </c>
      <c r="K111" s="102" t="s">
        <v>644</v>
      </c>
      <c r="L111" s="102" t="s">
        <v>650</v>
      </c>
      <c r="M111" s="102" t="s">
        <v>644</v>
      </c>
      <c r="N111" s="102" t="s">
        <v>650</v>
      </c>
      <c r="O111" s="102" t="s">
        <v>644</v>
      </c>
      <c r="P111" s="102" t="s">
        <v>650</v>
      </c>
      <c r="Q111" s="102" t="s">
        <v>644</v>
      </c>
      <c r="R111" s="102" t="s">
        <v>650</v>
      </c>
      <c r="S111" s="102" t="s">
        <v>644</v>
      </c>
      <c r="T111" s="102" t="s">
        <v>650</v>
      </c>
      <c r="U111" s="102" t="s">
        <v>644</v>
      </c>
      <c r="V111" s="102" t="s">
        <v>650</v>
      </c>
      <c r="W111" s="102" t="s">
        <v>644</v>
      </c>
      <c r="X111" s="102" t="s">
        <v>650</v>
      </c>
      <c r="Y111" s="102" t="s">
        <v>644</v>
      </c>
      <c r="Z111" s="102" t="s">
        <v>650</v>
      </c>
      <c r="AA111" s="102" t="s">
        <v>644</v>
      </c>
      <c r="AB111" s="102" t="s">
        <v>650</v>
      </c>
      <c r="AC111" s="102" t="s">
        <v>644</v>
      </c>
      <c r="AD111" s="102" t="s">
        <v>650</v>
      </c>
      <c r="AE111" s="102" t="s">
        <v>644</v>
      </c>
      <c r="AF111" s="102" t="s">
        <v>650</v>
      </c>
      <c r="AG111" s="102" t="s">
        <v>644</v>
      </c>
      <c r="AH111" s="102" t="s">
        <v>650</v>
      </c>
      <c r="AI111" s="102" t="s">
        <v>644</v>
      </c>
      <c r="AJ111" s="102" t="s">
        <v>650</v>
      </c>
      <c r="AK111" s="102" t="s">
        <v>644</v>
      </c>
      <c r="AL111" s="102" t="s">
        <v>650</v>
      </c>
      <c r="AM111" s="102" t="s">
        <v>644</v>
      </c>
      <c r="AN111" s="102" t="s">
        <v>650</v>
      </c>
      <c r="AO111" s="102" t="s">
        <v>644</v>
      </c>
      <c r="AP111" s="102" t="s">
        <v>650</v>
      </c>
      <c r="AQ111" s="102" t="s">
        <v>644</v>
      </c>
      <c r="AR111" s="102" t="s">
        <v>650</v>
      </c>
      <c r="AS111" s="102" t="s">
        <v>644</v>
      </c>
      <c r="AT111" s="102" t="s">
        <v>650</v>
      </c>
      <c r="AU111" s="102" t="s">
        <v>644</v>
      </c>
      <c r="AV111" s="102" t="s">
        <v>650</v>
      </c>
      <c r="AW111" s="102" t="s">
        <v>644</v>
      </c>
      <c r="AX111" s="102" t="s">
        <v>650</v>
      </c>
      <c r="AY111" s="102" t="s">
        <v>644</v>
      </c>
      <c r="AZ111" s="102" t="s">
        <v>650</v>
      </c>
      <c r="BA111" s="102" t="s">
        <v>644</v>
      </c>
      <c r="BB111" s="102" t="s">
        <v>650</v>
      </c>
      <c r="BC111" s="102" t="s">
        <v>644</v>
      </c>
      <c r="BD111" s="102" t="s">
        <v>650</v>
      </c>
      <c r="BE111" s="102" t="s">
        <v>644</v>
      </c>
      <c r="BF111" s="102" t="s">
        <v>650</v>
      </c>
      <c r="BG111" s="102" t="s">
        <v>644</v>
      </c>
      <c r="BH111" s="102" t="s">
        <v>650</v>
      </c>
      <c r="BI111" s="102" t="s">
        <v>644</v>
      </c>
      <c r="BJ111" s="102" t="s">
        <v>682</v>
      </c>
      <c r="BK111" s="102" t="s">
        <v>683</v>
      </c>
      <c r="BL111" s="102" t="s">
        <v>684</v>
      </c>
    </row>
    <row r="112" spans="1:64" x14ac:dyDescent="0.25">
      <c r="A112" s="127">
        <v>1</v>
      </c>
      <c r="B112" s="132"/>
      <c r="C112" s="132"/>
      <c r="D112" s="128">
        <v>0.16666666666666666</v>
      </c>
      <c r="E112" s="128">
        <v>0.16666666666666666</v>
      </c>
      <c r="F112" s="127"/>
      <c r="G112" s="127"/>
      <c r="H112" s="127"/>
      <c r="I112" s="127"/>
      <c r="J112" s="127"/>
      <c r="K112" s="127"/>
      <c r="L112" s="128">
        <v>0.16666666666666666</v>
      </c>
      <c r="M112" s="128">
        <v>0.16666666666666666</v>
      </c>
      <c r="N112" s="127"/>
      <c r="O112" s="127"/>
      <c r="P112" s="128">
        <v>0.16666666666666666</v>
      </c>
      <c r="Q112" s="128">
        <v>0.16666666666666666</v>
      </c>
      <c r="R112" s="127"/>
      <c r="S112" s="127"/>
      <c r="T112" s="128">
        <v>0.16666666666666666</v>
      </c>
      <c r="U112" s="128">
        <v>0.16666666666666666</v>
      </c>
      <c r="V112" s="127"/>
      <c r="W112" s="127"/>
      <c r="X112" s="128">
        <v>0.16666666666666666</v>
      </c>
      <c r="Y112" s="128">
        <v>0.16666666666666666</v>
      </c>
      <c r="Z112" s="127"/>
      <c r="AA112" s="127"/>
      <c r="AB112" s="127"/>
      <c r="AC112" s="127"/>
      <c r="AD112" s="127"/>
      <c r="AE112" s="127"/>
      <c r="AF112" s="128">
        <v>0.16666666666666666</v>
      </c>
      <c r="AG112" s="128">
        <v>0.16666666666666666</v>
      </c>
      <c r="AH112" s="127"/>
      <c r="AI112" s="127"/>
      <c r="AJ112" s="127"/>
      <c r="AK112" s="127"/>
      <c r="AL112" s="127"/>
      <c r="AM112" s="127"/>
      <c r="AN112" s="128">
        <v>0.16666666666666666</v>
      </c>
      <c r="AO112" s="128">
        <v>0.16666666666666666</v>
      </c>
      <c r="AP112" s="127"/>
      <c r="AQ112" s="127"/>
      <c r="AR112" s="127"/>
      <c r="AS112" s="127"/>
      <c r="AT112" s="127"/>
      <c r="AU112" s="127"/>
      <c r="AV112" s="127"/>
      <c r="AW112" s="127"/>
      <c r="AX112" s="128"/>
      <c r="AY112" s="128"/>
      <c r="AZ112" s="128">
        <v>0.16666666666666666</v>
      </c>
      <c r="BA112" s="128">
        <v>0.16666666666666666</v>
      </c>
      <c r="BB112" s="127"/>
      <c r="BC112" s="127"/>
      <c r="BD112" s="127"/>
      <c r="BE112" s="127"/>
      <c r="BF112" s="127"/>
      <c r="BG112" s="127"/>
      <c r="BH112" s="127"/>
      <c r="BI112" s="127"/>
      <c r="BJ112" s="136" t="s">
        <v>688</v>
      </c>
      <c r="BK112" s="136">
        <v>2105</v>
      </c>
      <c r="BL112" s="136">
        <v>8</v>
      </c>
    </row>
    <row r="113" spans="1:64" x14ac:dyDescent="0.25">
      <c r="A113" s="57">
        <v>2</v>
      </c>
      <c r="B113" s="58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57"/>
      <c r="BG113" s="57"/>
      <c r="BH113" s="57"/>
      <c r="BI113" s="57"/>
    </row>
    <row r="114" spans="1:64" x14ac:dyDescent="0.25">
      <c r="A114" s="57">
        <v>3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57"/>
      <c r="BG114" s="57"/>
      <c r="BH114" s="57"/>
      <c r="BI114" s="57"/>
    </row>
    <row r="115" spans="1:64" x14ac:dyDescent="0.25">
      <c r="A115" s="57" t="s">
        <v>645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57"/>
      <c r="BG115" s="57"/>
      <c r="BH115" s="57"/>
      <c r="BI115" s="57"/>
    </row>
    <row r="116" spans="1:64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</row>
    <row r="117" spans="1:64" x14ac:dyDescent="0.25">
      <c r="BJ117" s="62" t="s">
        <v>695</v>
      </c>
      <c r="BK117" s="65"/>
      <c r="BL117" s="61">
        <f>SUM(BL104:BL116)</f>
        <v>8</v>
      </c>
    </row>
    <row r="119" spans="1:64" ht="18.75" x14ac:dyDescent="0.25">
      <c r="A119" s="124" t="s">
        <v>646</v>
      </c>
    </row>
    <row r="120" spans="1:64" ht="18.75" x14ac:dyDescent="0.25">
      <c r="A120" s="125" t="s">
        <v>647</v>
      </c>
    </row>
    <row r="121" spans="1:64" ht="18.75" x14ac:dyDescent="0.25">
      <c r="A121" s="125" t="s">
        <v>648</v>
      </c>
    </row>
    <row r="122" spans="1:64" ht="18.75" x14ac:dyDescent="0.3">
      <c r="A122" s="126" t="s">
        <v>649</v>
      </c>
    </row>
  </sheetData>
  <mergeCells count="217">
    <mergeCell ref="BF93:BG93"/>
    <mergeCell ref="BH93:BI93"/>
    <mergeCell ref="AH93:AI93"/>
    <mergeCell ref="AJ93:AK93"/>
    <mergeCell ref="AL93:AM93"/>
    <mergeCell ref="AN93:AO93"/>
    <mergeCell ref="AP93:AQ93"/>
    <mergeCell ref="AR93:AS93"/>
    <mergeCell ref="AT93:AU93"/>
    <mergeCell ref="AZ93:BA93"/>
    <mergeCell ref="BB93:BC93"/>
    <mergeCell ref="AV93:AW93"/>
    <mergeCell ref="AX93:AY93"/>
    <mergeCell ref="L93:M93"/>
    <mergeCell ref="N93:O93"/>
    <mergeCell ref="BD77:BE77"/>
    <mergeCell ref="AV77:AW77"/>
    <mergeCell ref="N77:O77"/>
    <mergeCell ref="P77:Q77"/>
    <mergeCell ref="R77:S77"/>
    <mergeCell ref="T77:U77"/>
    <mergeCell ref="V77:W77"/>
    <mergeCell ref="X77:Y77"/>
    <mergeCell ref="Z77:AA77"/>
    <mergeCell ref="AB77:AC77"/>
    <mergeCell ref="AX77:AY77"/>
    <mergeCell ref="AZ77:BA77"/>
    <mergeCell ref="BB77:BC77"/>
    <mergeCell ref="P93:Q93"/>
    <mergeCell ref="R93:S93"/>
    <mergeCell ref="T93:U93"/>
    <mergeCell ref="V93:W93"/>
    <mergeCell ref="AF93:AG93"/>
    <mergeCell ref="AF77:AG77"/>
    <mergeCell ref="AD77:AE77"/>
    <mergeCell ref="X93:Y93"/>
    <mergeCell ref="BD93:BE93"/>
    <mergeCell ref="AL77:AM77"/>
    <mergeCell ref="AN77:AO77"/>
    <mergeCell ref="AP77:AQ77"/>
    <mergeCell ref="AR77:AS77"/>
    <mergeCell ref="AT77:AU77"/>
    <mergeCell ref="AN28:AO28"/>
    <mergeCell ref="AP28:AQ28"/>
    <mergeCell ref="BF77:BG77"/>
    <mergeCell ref="BH77:BI77"/>
    <mergeCell ref="BH28:BI28"/>
    <mergeCell ref="AV28:AW28"/>
    <mergeCell ref="AX28:AY28"/>
    <mergeCell ref="AZ28:BA28"/>
    <mergeCell ref="BB28:BC28"/>
    <mergeCell ref="BD28:BE28"/>
    <mergeCell ref="BF28:BG28"/>
    <mergeCell ref="AR28:AS28"/>
    <mergeCell ref="BH45:BI45"/>
    <mergeCell ref="AN45:AO45"/>
    <mergeCell ref="AP45:AQ45"/>
    <mergeCell ref="AR45:AS45"/>
    <mergeCell ref="AT45:AU45"/>
    <mergeCell ref="AV45:AW45"/>
    <mergeCell ref="AX45:AY45"/>
    <mergeCell ref="AH28:AI28"/>
    <mergeCell ref="AT28:AU28"/>
    <mergeCell ref="L28:M28"/>
    <mergeCell ref="N28:O28"/>
    <mergeCell ref="P28:Q28"/>
    <mergeCell ref="R28:S28"/>
    <mergeCell ref="T28:U28"/>
    <mergeCell ref="V28:W28"/>
    <mergeCell ref="AJ28:AK28"/>
    <mergeCell ref="AL28:AM28"/>
    <mergeCell ref="X28:Y28"/>
    <mergeCell ref="Z28:AA28"/>
    <mergeCell ref="AB28:AC28"/>
    <mergeCell ref="AD28:AE28"/>
    <mergeCell ref="AF28:AG28"/>
    <mergeCell ref="H28:I28"/>
    <mergeCell ref="J28:K28"/>
    <mergeCell ref="L110:M110"/>
    <mergeCell ref="N110:O110"/>
    <mergeCell ref="R61:S61"/>
    <mergeCell ref="T61:U61"/>
    <mergeCell ref="P61:Q61"/>
    <mergeCell ref="AH61:AI61"/>
    <mergeCell ref="AJ45:AK45"/>
    <mergeCell ref="P45:Q45"/>
    <mergeCell ref="R45:S45"/>
    <mergeCell ref="T45:U45"/>
    <mergeCell ref="V45:W45"/>
    <mergeCell ref="X45:Y45"/>
    <mergeCell ref="AF45:AG45"/>
    <mergeCell ref="AH45:AI45"/>
    <mergeCell ref="X61:Y61"/>
    <mergeCell ref="Z61:AA61"/>
    <mergeCell ref="Z45:AA45"/>
    <mergeCell ref="AB45:AC45"/>
    <mergeCell ref="AD45:AE45"/>
    <mergeCell ref="AF110:AG110"/>
    <mergeCell ref="AH110:AI110"/>
    <mergeCell ref="X110:Y110"/>
    <mergeCell ref="A44:A46"/>
    <mergeCell ref="B45:C45"/>
    <mergeCell ref="AZ110:BA110"/>
    <mergeCell ref="BB110:BC110"/>
    <mergeCell ref="P110:Q110"/>
    <mergeCell ref="R110:S110"/>
    <mergeCell ref="T110:U110"/>
    <mergeCell ref="V110:W110"/>
    <mergeCell ref="AV110:AW110"/>
    <mergeCell ref="AX110:AY110"/>
    <mergeCell ref="AB110:AC110"/>
    <mergeCell ref="AD110:AE110"/>
    <mergeCell ref="AJ110:AK110"/>
    <mergeCell ref="AL110:AM110"/>
    <mergeCell ref="AL45:AM45"/>
    <mergeCell ref="Z110:AA110"/>
    <mergeCell ref="AB61:AC61"/>
    <mergeCell ref="AD61:AE61"/>
    <mergeCell ref="AF61:AG61"/>
    <mergeCell ref="Z93:AA93"/>
    <mergeCell ref="AB93:AC93"/>
    <mergeCell ref="AD93:AE93"/>
    <mergeCell ref="AH77:AI77"/>
    <mergeCell ref="AJ77:AK77"/>
    <mergeCell ref="H110:I110"/>
    <mergeCell ref="J110:K110"/>
    <mergeCell ref="H61:I61"/>
    <mergeCell ref="J61:K61"/>
    <mergeCell ref="A76:A78"/>
    <mergeCell ref="B77:C77"/>
    <mergeCell ref="A109:A111"/>
    <mergeCell ref="B110:C110"/>
    <mergeCell ref="D110:E110"/>
    <mergeCell ref="F110:G110"/>
    <mergeCell ref="D77:E77"/>
    <mergeCell ref="F77:G77"/>
    <mergeCell ref="H77:I77"/>
    <mergeCell ref="J77:K77"/>
    <mergeCell ref="A60:A62"/>
    <mergeCell ref="B61:C61"/>
    <mergeCell ref="D61:E61"/>
    <mergeCell ref="F61:G61"/>
    <mergeCell ref="A92:A94"/>
    <mergeCell ref="B93:C93"/>
    <mergeCell ref="D93:E93"/>
    <mergeCell ref="F93:G93"/>
    <mergeCell ref="H93:I93"/>
    <mergeCell ref="J93:K93"/>
    <mergeCell ref="BF110:BG110"/>
    <mergeCell ref="BH110:BI110"/>
    <mergeCell ref="AN110:AO110"/>
    <mergeCell ref="AP110:AQ110"/>
    <mergeCell ref="AR110:AS110"/>
    <mergeCell ref="AT110:AU110"/>
    <mergeCell ref="BD110:BE110"/>
    <mergeCell ref="L77:M77"/>
    <mergeCell ref="L61:M61"/>
    <mergeCell ref="N61:O61"/>
    <mergeCell ref="AV61:AW61"/>
    <mergeCell ref="AJ61:AK61"/>
    <mergeCell ref="AL61:AM61"/>
    <mergeCell ref="AN61:AO61"/>
    <mergeCell ref="AP61:AQ61"/>
    <mergeCell ref="V61:W61"/>
    <mergeCell ref="BH61:BI61"/>
    <mergeCell ref="AX61:AY61"/>
    <mergeCell ref="AZ61:BA61"/>
    <mergeCell ref="BB61:BC61"/>
    <mergeCell ref="BD61:BE61"/>
    <mergeCell ref="BF61:BG61"/>
    <mergeCell ref="AT61:AU61"/>
    <mergeCell ref="AR61:AS61"/>
    <mergeCell ref="AZ45:BA45"/>
    <mergeCell ref="BB45:BC45"/>
    <mergeCell ref="BD45:BE45"/>
    <mergeCell ref="BF45:BG45"/>
    <mergeCell ref="BH12:BI12"/>
    <mergeCell ref="AX12:AY12"/>
    <mergeCell ref="AZ12:BA12"/>
    <mergeCell ref="BB12:BC12"/>
    <mergeCell ref="BD12:BE12"/>
    <mergeCell ref="BF12:BG12"/>
    <mergeCell ref="AH12:AI12"/>
    <mergeCell ref="AB12:AC12"/>
    <mergeCell ref="AD12:AE12"/>
    <mergeCell ref="AV12:AW12"/>
    <mergeCell ref="AJ12:AK12"/>
    <mergeCell ref="AL12:AM12"/>
    <mergeCell ref="AN12:AO12"/>
    <mergeCell ref="AP12:AQ12"/>
    <mergeCell ref="AR12:AS12"/>
    <mergeCell ref="AT12:AU12"/>
    <mergeCell ref="AF12:AG12"/>
    <mergeCell ref="A11:A13"/>
    <mergeCell ref="B12:C12"/>
    <mergeCell ref="D12:E12"/>
    <mergeCell ref="F12:G12"/>
    <mergeCell ref="X12:Y12"/>
    <mergeCell ref="Z12:AA12"/>
    <mergeCell ref="H12:I12"/>
    <mergeCell ref="J12:K12"/>
    <mergeCell ref="D45:E45"/>
    <mergeCell ref="F45:G45"/>
    <mergeCell ref="L12:M12"/>
    <mergeCell ref="N12:O12"/>
    <mergeCell ref="P12:Q12"/>
    <mergeCell ref="R12:S12"/>
    <mergeCell ref="T12:U12"/>
    <mergeCell ref="V12:W12"/>
    <mergeCell ref="H45:I45"/>
    <mergeCell ref="J45:K45"/>
    <mergeCell ref="L45:M45"/>
    <mergeCell ref="N45:O45"/>
    <mergeCell ref="A27:A29"/>
    <mergeCell ref="B28:C28"/>
    <mergeCell ref="D28:E28"/>
    <mergeCell ref="F28:G28"/>
  </mergeCells>
  <phoneticPr fontId="2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BL24"/>
  <sheetViews>
    <sheetView topLeftCell="A13" workbookViewId="0">
      <selection activeCell="L21" sqref="L21"/>
    </sheetView>
  </sheetViews>
  <sheetFormatPr defaultRowHeight="15.75" x14ac:dyDescent="0.25"/>
  <cols>
    <col min="1" max="1" width="4.625" customWidth="1"/>
    <col min="2" max="61" width="4.75" customWidth="1"/>
    <col min="62" max="62" width="11.875" customWidth="1"/>
    <col min="65" max="16384" width="9" style="6"/>
  </cols>
  <sheetData>
    <row r="1" spans="1:64" ht="18.75" x14ac:dyDescent="0.25">
      <c r="A1" s="21" t="s">
        <v>635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</row>
    <row r="2" spans="1:64" ht="18.75" x14ac:dyDescent="0.25">
      <c r="A2" s="21" t="s">
        <v>636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</row>
    <row r="3" spans="1:64" ht="18.75" x14ac:dyDescent="0.25">
      <c r="A3" s="17"/>
    </row>
    <row r="4" spans="1:64" ht="16.5" x14ac:dyDescent="0.25">
      <c r="A4" s="67" t="str">
        <f>"- Tên tuyến:"&amp;VLOOKUP(D6,Quyhoach!$B$8:$J$257,2,0)&amp;"-"&amp;VLOOKUP(D6,Quyhoach!$B$8:$J$257,3,0)</f>
        <v>- Tên tuyến:Quảng Bình-Đồng Nai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đi:Đồng Hới;                 Bến xe đến: Đồng Nai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64" ht="16.5" x14ac:dyDescent="0.25">
      <c r="A6" s="67" t="s">
        <v>677</v>
      </c>
      <c r="B6" s="6"/>
      <c r="C6" s="6"/>
      <c r="D6" s="6" t="s">
        <v>122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</row>
    <row r="7" spans="1:64" ht="16.5" x14ac:dyDescent="0.25">
      <c r="A7" s="67" t="str">
        <f>"- Hành trình tuyến:"&amp;VLOOKUP(D6,Quyhoach!$B$8:$J$257,6,0)</f>
        <v>- Hành trình tuyến:BX Đồng Hới - QL1 - BX Đồng Nai &lt;A&gt;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</row>
    <row r="8" spans="1:64" ht="16.5" x14ac:dyDescent="0.25">
      <c r="A8" s="67" t="str">
        <f>"- Cự ly tuyến:"&amp;VLOOKUP(D6,Quyhoach!$B$8:$J$257,7,0)&amp;"km"</f>
        <v>- Cự ly tuyến:1198km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</row>
    <row r="9" spans="1:64" ht="16.5" x14ac:dyDescent="0.25">
      <c r="A9" s="67" t="str">
        <f>"- Tổng số chuyến xe/ngày/tháng: "&amp;VLOOKUP(D6,Quyhoach!$B$8:$J$257,8,0)</f>
        <v>- Tổng số chuyến xe/ngày/tháng: 120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</row>
    <row r="10" spans="1:64" ht="10.5" customHeight="1" x14ac:dyDescent="0.25">
      <c r="A10" s="70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6"/>
      <c r="BK11" s="6"/>
      <c r="BL11" s="6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  <c r="BJ12" s="6"/>
      <c r="BK12" s="6"/>
      <c r="BL12" s="6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x14ac:dyDescent="0.25">
      <c r="A14" s="127">
        <v>1</v>
      </c>
      <c r="B14" s="252"/>
      <c r="C14" s="132"/>
      <c r="D14" s="128">
        <v>0.1875</v>
      </c>
      <c r="E14" s="128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8">
        <v>0.1875</v>
      </c>
      <c r="R14" s="127"/>
      <c r="S14" s="127"/>
      <c r="T14" s="128">
        <v>0.1875</v>
      </c>
      <c r="U14" s="132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8">
        <v>0.1875</v>
      </c>
      <c r="AH14" s="127"/>
      <c r="AI14" s="127"/>
      <c r="AJ14" s="128">
        <v>0.1875</v>
      </c>
      <c r="AK14" s="132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8">
        <v>0.1875</v>
      </c>
      <c r="AW14" s="132"/>
      <c r="AX14" s="127"/>
      <c r="AY14" s="127"/>
      <c r="AZ14" s="127"/>
      <c r="BA14" s="128">
        <v>0.1875</v>
      </c>
      <c r="BB14" s="127"/>
      <c r="BC14" s="127"/>
      <c r="BD14" s="127"/>
      <c r="BE14" s="128">
        <v>0.1875</v>
      </c>
      <c r="BF14" s="127"/>
      <c r="BG14" s="127"/>
      <c r="BH14" s="127"/>
      <c r="BI14" s="127"/>
      <c r="BJ14" s="136" t="s">
        <v>706</v>
      </c>
      <c r="BK14" s="136">
        <v>41</v>
      </c>
      <c r="BL14" s="136">
        <v>8</v>
      </c>
    </row>
    <row r="15" spans="1:64" x14ac:dyDescent="0.25">
      <c r="A15" s="57">
        <v>2</v>
      </c>
      <c r="B15" s="58">
        <v>0.22916666666666666</v>
      </c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6"/>
      <c r="BK15" s="6"/>
      <c r="BL15" s="6"/>
    </row>
    <row r="16" spans="1:64" x14ac:dyDescent="0.25">
      <c r="A16" s="57">
        <v>3</v>
      </c>
      <c r="B16" s="58">
        <v>0.27083333333333331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6"/>
      <c r="BK16" s="6"/>
      <c r="BL16" s="6"/>
    </row>
    <row r="17" spans="1:64" x14ac:dyDescent="0.25">
      <c r="A17" s="57" t="s">
        <v>645</v>
      </c>
      <c r="B17" s="58">
        <v>0.3125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6"/>
      <c r="BK17" s="6"/>
      <c r="BL17" s="6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"/>
      <c r="BK18" s="6"/>
      <c r="BL18" s="6"/>
    </row>
    <row r="19" spans="1:64" x14ac:dyDescent="0.2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51" t="s">
        <v>695</v>
      </c>
      <c r="BK19" s="52"/>
      <c r="BL19" s="50">
        <f>SUM(BL6:BL18)</f>
        <v>8</v>
      </c>
    </row>
    <row r="21" spans="1:64" ht="18.75" x14ac:dyDescent="0.25">
      <c r="A21" s="20" t="s">
        <v>646</v>
      </c>
    </row>
    <row r="22" spans="1:64" ht="18.75" x14ac:dyDescent="0.25">
      <c r="A22" s="31" t="s">
        <v>647</v>
      </c>
    </row>
    <row r="23" spans="1:64" ht="18.75" x14ac:dyDescent="0.25">
      <c r="A23" s="31" t="s">
        <v>648</v>
      </c>
    </row>
    <row r="24" spans="1:64" ht="18.75" x14ac:dyDescent="0.3">
      <c r="A24" s="32" t="s">
        <v>649</v>
      </c>
    </row>
  </sheetData>
  <mergeCells count="31">
    <mergeCell ref="AB12:AC12"/>
    <mergeCell ref="AD12:AE12"/>
    <mergeCell ref="AF12:AG12"/>
    <mergeCell ref="R12:S12"/>
    <mergeCell ref="T12:U12"/>
    <mergeCell ref="V12:W12"/>
    <mergeCell ref="X12:Y12"/>
    <mergeCell ref="Z12:AA12"/>
    <mergeCell ref="BH12:BI12"/>
    <mergeCell ref="AV12:AW12"/>
    <mergeCell ref="AX12:AY12"/>
    <mergeCell ref="AZ12:BA12"/>
    <mergeCell ref="BB12:BC12"/>
    <mergeCell ref="AT12:AU12"/>
    <mergeCell ref="BD12:BE12"/>
    <mergeCell ref="BF12:B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L41"/>
  <sheetViews>
    <sheetView topLeftCell="A34" workbookViewId="0">
      <selection activeCell="J40" sqref="J40"/>
    </sheetView>
  </sheetViews>
  <sheetFormatPr defaultRowHeight="15.75" x14ac:dyDescent="0.25"/>
  <cols>
    <col min="1" max="1" width="4.625" style="6" customWidth="1"/>
    <col min="2" max="61" width="4.75" style="6" customWidth="1"/>
    <col min="62" max="62" width="11.375" style="6" customWidth="1"/>
    <col min="63" max="16384" width="9" style="6"/>
  </cols>
  <sheetData>
    <row r="1" spans="1:64" ht="18.75" x14ac:dyDescent="0.25">
      <c r="A1" s="120" t="s">
        <v>635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</row>
    <row r="2" spans="1:64" ht="18.75" x14ac:dyDescent="0.25">
      <c r="A2" s="120" t="s">
        <v>636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</row>
    <row r="3" spans="1:64" ht="18.75" x14ac:dyDescent="0.25">
      <c r="A3" s="122"/>
    </row>
    <row r="4" spans="1:64" ht="16.5" x14ac:dyDescent="0.25">
      <c r="A4" s="67" t="str">
        <f>"- Tên tuyến:"&amp;VLOOKUP(D6,Quyhoach!$B$8:$J$257,2,0)&amp;"-"&amp;VLOOKUP(D6,Quyhoach!$B$8:$J$257,3,0)</f>
        <v>- Tên tuyến:Quảng Bình-Bình Dương</v>
      </c>
    </row>
    <row r="5" spans="1:64" ht="16.5" x14ac:dyDescent="0.25">
      <c r="A5" s="68" t="str">
        <f>"- Bến xe đi:"&amp;VLOOKUP(D6,Quyhoach!$B$8:$J$257,4,0)&amp;";                 Bến xe đến: "&amp;VLOOKUP(D6,Quyhoach!$B$8:$J$257,5,0)</f>
        <v>- Bến xe đi:Ba Đồn;                 Bến xe đến: Bình Dương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</row>
    <row r="6" spans="1:64" ht="16.5" x14ac:dyDescent="0.25">
      <c r="A6" s="67" t="s">
        <v>677</v>
      </c>
      <c r="D6" s="6" t="s">
        <v>250</v>
      </c>
    </row>
    <row r="7" spans="1:64" ht="16.5" x14ac:dyDescent="0.25">
      <c r="A7" s="67" t="str">
        <f>"- Hành trình tuyến:"&amp;VLOOKUP(D6,Quyhoach!$B$8:$J$257,6,0)</f>
        <v>- Hành trình tuyến:BX Ba Đồn - QL1 - BX Bình Dương &lt;A&gt;</v>
      </c>
    </row>
    <row r="8" spans="1:64" ht="16.5" x14ac:dyDescent="0.25">
      <c r="A8" s="67" t="str">
        <f>"- Cự ly tuyến:"&amp;VLOOKUP(D6,Quyhoach!$B$8:$J$257,7,0)&amp;"km"</f>
        <v>- Cự ly tuyến:1160km</v>
      </c>
    </row>
    <row r="9" spans="1:64" ht="16.5" x14ac:dyDescent="0.25">
      <c r="A9" s="67" t="str">
        <f>"- Tổng số chuyến xe/ngày/tháng: "&amp;VLOOKUP(D6,Quyhoach!$B$8:$J$257,8,0)</f>
        <v>- Tổng số chuyến xe/ngày/tháng: 30</v>
      </c>
    </row>
    <row r="10" spans="1:64" ht="10.5" customHeight="1" x14ac:dyDescent="0.25">
      <c r="A10" s="70"/>
    </row>
    <row r="11" spans="1:64" ht="15.75" customHeight="1" x14ac:dyDescent="0.25">
      <c r="A11" s="301" t="s">
        <v>637</v>
      </c>
      <c r="B11" s="71" t="s">
        <v>638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</row>
    <row r="12" spans="1:64" ht="15.75" customHeight="1" x14ac:dyDescent="0.25">
      <c r="A12" s="302"/>
      <c r="B12" s="300" t="s">
        <v>639</v>
      </c>
      <c r="C12" s="300"/>
      <c r="D12" s="300" t="s">
        <v>640</v>
      </c>
      <c r="E12" s="300"/>
      <c r="F12" s="300" t="s">
        <v>641</v>
      </c>
      <c r="G12" s="300"/>
      <c r="H12" s="300" t="s">
        <v>642</v>
      </c>
      <c r="I12" s="300"/>
      <c r="J12" s="300" t="s">
        <v>651</v>
      </c>
      <c r="K12" s="300"/>
      <c r="L12" s="300" t="s">
        <v>652</v>
      </c>
      <c r="M12" s="300"/>
      <c r="N12" s="300" t="s">
        <v>653</v>
      </c>
      <c r="O12" s="300"/>
      <c r="P12" s="300" t="s">
        <v>654</v>
      </c>
      <c r="Q12" s="300"/>
      <c r="R12" s="300" t="s">
        <v>655</v>
      </c>
      <c r="S12" s="300"/>
      <c r="T12" s="300" t="s">
        <v>656</v>
      </c>
      <c r="U12" s="300"/>
      <c r="V12" s="300" t="s">
        <v>657</v>
      </c>
      <c r="W12" s="300"/>
      <c r="X12" s="300" t="s">
        <v>658</v>
      </c>
      <c r="Y12" s="300"/>
      <c r="Z12" s="300" t="s">
        <v>659</v>
      </c>
      <c r="AA12" s="300"/>
      <c r="AB12" s="300" t="s">
        <v>660</v>
      </c>
      <c r="AC12" s="300"/>
      <c r="AD12" s="300" t="s">
        <v>661</v>
      </c>
      <c r="AE12" s="300"/>
      <c r="AF12" s="300" t="s">
        <v>662</v>
      </c>
      <c r="AG12" s="300"/>
      <c r="AH12" s="300" t="s">
        <v>663</v>
      </c>
      <c r="AI12" s="300"/>
      <c r="AJ12" s="300" t="s">
        <v>664</v>
      </c>
      <c r="AK12" s="300"/>
      <c r="AL12" s="300" t="s">
        <v>665</v>
      </c>
      <c r="AM12" s="300"/>
      <c r="AN12" s="300" t="s">
        <v>666</v>
      </c>
      <c r="AO12" s="300"/>
      <c r="AP12" s="300" t="s">
        <v>667</v>
      </c>
      <c r="AQ12" s="300"/>
      <c r="AR12" s="300" t="s">
        <v>668</v>
      </c>
      <c r="AS12" s="300"/>
      <c r="AT12" s="300" t="s">
        <v>669</v>
      </c>
      <c r="AU12" s="300"/>
      <c r="AV12" s="300" t="s">
        <v>670</v>
      </c>
      <c r="AW12" s="300"/>
      <c r="AX12" s="300" t="s">
        <v>671</v>
      </c>
      <c r="AY12" s="300"/>
      <c r="AZ12" s="300" t="s">
        <v>672</v>
      </c>
      <c r="BA12" s="300"/>
      <c r="BB12" s="300" t="s">
        <v>673</v>
      </c>
      <c r="BC12" s="300"/>
      <c r="BD12" s="300" t="s">
        <v>674</v>
      </c>
      <c r="BE12" s="300"/>
      <c r="BF12" s="300" t="s">
        <v>675</v>
      </c>
      <c r="BG12" s="300"/>
      <c r="BH12" s="300" t="s">
        <v>676</v>
      </c>
      <c r="BI12" s="300"/>
    </row>
    <row r="13" spans="1:64" ht="28.5" x14ac:dyDescent="0.25">
      <c r="A13" s="303"/>
      <c r="B13" s="169" t="s">
        <v>650</v>
      </c>
      <c r="C13" s="169" t="s">
        <v>644</v>
      </c>
      <c r="D13" s="169" t="s">
        <v>650</v>
      </c>
      <c r="E13" s="169" t="s">
        <v>644</v>
      </c>
      <c r="F13" s="169" t="s">
        <v>650</v>
      </c>
      <c r="G13" s="169" t="s">
        <v>644</v>
      </c>
      <c r="H13" s="169" t="s">
        <v>650</v>
      </c>
      <c r="I13" s="169" t="s">
        <v>644</v>
      </c>
      <c r="J13" s="169" t="s">
        <v>650</v>
      </c>
      <c r="K13" s="169" t="s">
        <v>644</v>
      </c>
      <c r="L13" s="169" t="s">
        <v>650</v>
      </c>
      <c r="M13" s="169" t="s">
        <v>644</v>
      </c>
      <c r="N13" s="169" t="s">
        <v>650</v>
      </c>
      <c r="O13" s="169" t="s">
        <v>644</v>
      </c>
      <c r="P13" s="169" t="s">
        <v>650</v>
      </c>
      <c r="Q13" s="169" t="s">
        <v>644</v>
      </c>
      <c r="R13" s="169" t="s">
        <v>650</v>
      </c>
      <c r="S13" s="169" t="s">
        <v>644</v>
      </c>
      <c r="T13" s="169" t="s">
        <v>650</v>
      </c>
      <c r="U13" s="169" t="s">
        <v>644</v>
      </c>
      <c r="V13" s="169" t="s">
        <v>650</v>
      </c>
      <c r="W13" s="169" t="s">
        <v>644</v>
      </c>
      <c r="X13" s="169" t="s">
        <v>650</v>
      </c>
      <c r="Y13" s="169" t="s">
        <v>644</v>
      </c>
      <c r="Z13" s="169" t="s">
        <v>650</v>
      </c>
      <c r="AA13" s="169" t="s">
        <v>644</v>
      </c>
      <c r="AB13" s="169" t="s">
        <v>650</v>
      </c>
      <c r="AC13" s="169" t="s">
        <v>644</v>
      </c>
      <c r="AD13" s="169" t="s">
        <v>650</v>
      </c>
      <c r="AE13" s="169" t="s">
        <v>644</v>
      </c>
      <c r="AF13" s="169" t="s">
        <v>650</v>
      </c>
      <c r="AG13" s="169" t="s">
        <v>644</v>
      </c>
      <c r="AH13" s="169" t="s">
        <v>650</v>
      </c>
      <c r="AI13" s="169" t="s">
        <v>644</v>
      </c>
      <c r="AJ13" s="169" t="s">
        <v>650</v>
      </c>
      <c r="AK13" s="169" t="s">
        <v>644</v>
      </c>
      <c r="AL13" s="169" t="s">
        <v>650</v>
      </c>
      <c r="AM13" s="169" t="s">
        <v>644</v>
      </c>
      <c r="AN13" s="169" t="s">
        <v>650</v>
      </c>
      <c r="AO13" s="169" t="s">
        <v>644</v>
      </c>
      <c r="AP13" s="169" t="s">
        <v>650</v>
      </c>
      <c r="AQ13" s="169" t="s">
        <v>644</v>
      </c>
      <c r="AR13" s="169" t="s">
        <v>650</v>
      </c>
      <c r="AS13" s="169" t="s">
        <v>644</v>
      </c>
      <c r="AT13" s="169" t="s">
        <v>650</v>
      </c>
      <c r="AU13" s="169" t="s">
        <v>644</v>
      </c>
      <c r="AV13" s="169" t="s">
        <v>650</v>
      </c>
      <c r="AW13" s="169" t="s">
        <v>644</v>
      </c>
      <c r="AX13" s="169" t="s">
        <v>650</v>
      </c>
      <c r="AY13" s="169" t="s">
        <v>644</v>
      </c>
      <c r="AZ13" s="169" t="s">
        <v>650</v>
      </c>
      <c r="BA13" s="169" t="s">
        <v>644</v>
      </c>
      <c r="BB13" s="169" t="s">
        <v>650</v>
      </c>
      <c r="BC13" s="169" t="s">
        <v>644</v>
      </c>
      <c r="BD13" s="169" t="s">
        <v>650</v>
      </c>
      <c r="BE13" s="169" t="s">
        <v>644</v>
      </c>
      <c r="BF13" s="169" t="s">
        <v>650</v>
      </c>
      <c r="BG13" s="169" t="s">
        <v>644</v>
      </c>
      <c r="BH13" s="169" t="s">
        <v>650</v>
      </c>
      <c r="BI13" s="169" t="s">
        <v>644</v>
      </c>
      <c r="BJ13" s="169" t="s">
        <v>682</v>
      </c>
      <c r="BK13" s="169" t="s">
        <v>683</v>
      </c>
      <c r="BL13" s="169" t="s">
        <v>684</v>
      </c>
    </row>
    <row r="14" spans="1:64" x14ac:dyDescent="0.25">
      <c r="A14" s="127">
        <v>1</v>
      </c>
      <c r="B14" s="252"/>
      <c r="C14" s="132"/>
      <c r="D14" s="128">
        <v>0.25</v>
      </c>
      <c r="E14" s="127"/>
      <c r="F14" s="127"/>
      <c r="G14" s="127"/>
      <c r="H14" s="127"/>
      <c r="I14" s="127"/>
      <c r="J14" s="127"/>
      <c r="K14" s="127"/>
      <c r="L14" s="132"/>
      <c r="M14" s="175">
        <v>0.16666666666666666</v>
      </c>
      <c r="N14" s="127"/>
      <c r="O14" s="127"/>
      <c r="P14" s="127"/>
      <c r="Q14" s="127"/>
      <c r="R14" s="127"/>
      <c r="S14" s="127"/>
      <c r="T14" s="128">
        <v>0.25</v>
      </c>
      <c r="U14" s="127"/>
      <c r="V14" s="127"/>
      <c r="W14" s="127"/>
      <c r="X14" s="127"/>
      <c r="Y14" s="175">
        <v>0.16666666666666666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8">
        <v>0.25</v>
      </c>
      <c r="AK14" s="127"/>
      <c r="AL14" s="127"/>
      <c r="AM14" s="127"/>
      <c r="AN14" s="127"/>
      <c r="AO14" s="175">
        <v>0.16666666666666666</v>
      </c>
      <c r="AP14" s="127"/>
      <c r="AQ14" s="127"/>
      <c r="AR14" s="127"/>
      <c r="AS14" s="127"/>
      <c r="AT14" s="127"/>
      <c r="AU14" s="127"/>
      <c r="AV14" s="128">
        <v>0.25</v>
      </c>
      <c r="AW14" s="127"/>
      <c r="AX14" s="127"/>
      <c r="AY14" s="127"/>
      <c r="AZ14" s="127"/>
      <c r="BA14" s="127"/>
      <c r="BB14" s="127"/>
      <c r="BC14" s="127"/>
      <c r="BD14" s="127"/>
      <c r="BE14" s="175">
        <v>0.16666666666666666</v>
      </c>
      <c r="BF14" s="127"/>
      <c r="BG14" s="127"/>
      <c r="BH14" s="127"/>
      <c r="BI14" s="127"/>
      <c r="BJ14" s="136" t="s">
        <v>706</v>
      </c>
      <c r="BK14" s="136">
        <v>1172</v>
      </c>
      <c r="BL14" s="136">
        <v>4</v>
      </c>
    </row>
    <row r="15" spans="1:64" s="132" customFormat="1" x14ac:dyDescent="0.25">
      <c r="A15" s="130">
        <v>2</v>
      </c>
      <c r="C15" s="130"/>
      <c r="D15" s="131">
        <v>0.27083333333333331</v>
      </c>
      <c r="E15" s="131">
        <v>0.1875</v>
      </c>
      <c r="F15" s="130"/>
      <c r="G15" s="130"/>
      <c r="H15" s="130"/>
      <c r="I15" s="130"/>
      <c r="J15" s="130"/>
      <c r="K15" s="130"/>
      <c r="L15" s="131">
        <v>0.27083333333333331</v>
      </c>
      <c r="M15" s="131">
        <v>0.1875</v>
      </c>
      <c r="N15" s="130"/>
      <c r="O15" s="130"/>
      <c r="P15" s="130"/>
      <c r="Q15" s="130"/>
      <c r="R15" s="130"/>
      <c r="S15" s="130"/>
      <c r="T15" s="131">
        <v>0.27083333333333331</v>
      </c>
      <c r="U15" s="131">
        <v>0.1875</v>
      </c>
      <c r="V15" s="130"/>
      <c r="W15" s="130"/>
      <c r="X15" s="131">
        <v>0.27083333333333331</v>
      </c>
      <c r="Y15" s="131">
        <v>0.1875</v>
      </c>
      <c r="Z15" s="130"/>
      <c r="AA15" s="130"/>
      <c r="AB15" s="130"/>
      <c r="AC15" s="130"/>
      <c r="AD15" s="130"/>
      <c r="AE15" s="130"/>
      <c r="AF15" s="131">
        <v>0.27083333333333331</v>
      </c>
      <c r="AG15" s="131">
        <v>0.1875</v>
      </c>
      <c r="AH15" s="130"/>
      <c r="AI15" s="130"/>
      <c r="AJ15" s="130"/>
      <c r="AK15" s="130"/>
      <c r="AL15" s="130"/>
      <c r="AM15" s="130"/>
      <c r="AN15" s="131">
        <v>0.27083333333333331</v>
      </c>
      <c r="AO15" s="131">
        <v>0.1875</v>
      </c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2" t="s">
        <v>688</v>
      </c>
      <c r="BK15" s="132">
        <v>3204</v>
      </c>
      <c r="BL15" s="260">
        <v>6</v>
      </c>
    </row>
    <row r="16" spans="1:64" x14ac:dyDescent="0.25">
      <c r="A16" s="57">
        <v>3</v>
      </c>
      <c r="B16" s="58">
        <v>0.3125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</row>
    <row r="17" spans="1:64" x14ac:dyDescent="0.25">
      <c r="A17" s="57" t="s">
        <v>645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</row>
    <row r="18" spans="1:64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</row>
    <row r="19" spans="1:64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62" t="s">
        <v>695</v>
      </c>
      <c r="BK19" s="65"/>
      <c r="BL19" s="61">
        <f>SUM(BL6:BL18)</f>
        <v>10</v>
      </c>
    </row>
    <row r="20" spans="1:64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</row>
    <row r="21" spans="1:64" ht="16.5" x14ac:dyDescent="0.25">
      <c r="A21" s="67" t="str">
        <f>"- Tên tuyến:"&amp;VLOOKUP(D23,Quyhoach!$B$8:$J$257,2,0)&amp;"-"&amp;VLOOKUP(D23,Quyhoach!$B$8:$J$257,3,0)</f>
        <v>- Tên tuyến:Quảng Bình-Bình Dương</v>
      </c>
    </row>
    <row r="22" spans="1:64" ht="16.5" x14ac:dyDescent="0.25">
      <c r="A22" s="68" t="str">
        <f>"- Bến xe đi:"&amp;VLOOKUP(D23,Quyhoach!$B$8:$J$257,4,0)&amp;";                 Bến xe đến: "&amp;VLOOKUP(D23,Quyhoach!$B$8:$J$257,5,0)</f>
        <v>- Bến xe đi:Đồng Lê;                 Bến xe đến: Bình Dương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</row>
    <row r="23" spans="1:64" ht="16.5" x14ac:dyDescent="0.25">
      <c r="A23" s="67" t="s">
        <v>677</v>
      </c>
      <c r="D23" s="6" t="s">
        <v>251</v>
      </c>
    </row>
    <row r="24" spans="1:64" ht="16.5" x14ac:dyDescent="0.25">
      <c r="A24" s="67" t="str">
        <f>"- Hành trình tuyến:"&amp;VLOOKUP(D23,Quyhoach!$B$8:$J$257,6,0)</f>
        <v>- Hành trình tuyến: BX Đồng Lê - QL1 - BX Bình Dương &lt;A&gt;</v>
      </c>
    </row>
    <row r="25" spans="1:64" ht="16.5" x14ac:dyDescent="0.25">
      <c r="A25" s="67" t="str">
        <f>"- Cự ly tuyến:"&amp;VLOOKUP(D23,Quyhoach!$B$8:$J$257,7,0)&amp;"km"</f>
        <v>- Cự ly tuyến:1200km</v>
      </c>
    </row>
    <row r="26" spans="1:64" ht="16.5" x14ac:dyDescent="0.25">
      <c r="A26" s="67" t="str">
        <f>"- Tổng số chuyến xe/ngày/tháng: "&amp;VLOOKUP(D23,Quyhoach!$B$8:$J$257,8,0)</f>
        <v>- Tổng số chuyến xe/ngày/tháng: 30</v>
      </c>
    </row>
    <row r="27" spans="1:64" ht="18.75" x14ac:dyDescent="0.25">
      <c r="A27" s="70"/>
    </row>
    <row r="28" spans="1:64" x14ac:dyDescent="0.25">
      <c r="A28" s="301" t="s">
        <v>637</v>
      </c>
      <c r="B28" s="71" t="s">
        <v>638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  <c r="BH28" s="72"/>
      <c r="BI28" s="72"/>
    </row>
    <row r="29" spans="1:64" ht="15.75" customHeight="1" x14ac:dyDescent="0.25">
      <c r="A29" s="302"/>
      <c r="B29" s="300" t="s">
        <v>639</v>
      </c>
      <c r="C29" s="300"/>
      <c r="D29" s="300" t="s">
        <v>640</v>
      </c>
      <c r="E29" s="300"/>
      <c r="F29" s="300" t="s">
        <v>641</v>
      </c>
      <c r="G29" s="300"/>
      <c r="H29" s="300" t="s">
        <v>642</v>
      </c>
      <c r="I29" s="300"/>
      <c r="J29" s="300" t="s">
        <v>651</v>
      </c>
      <c r="K29" s="300"/>
      <c r="L29" s="300" t="s">
        <v>652</v>
      </c>
      <c r="M29" s="300"/>
      <c r="N29" s="300" t="s">
        <v>653</v>
      </c>
      <c r="O29" s="300"/>
      <c r="P29" s="300" t="s">
        <v>654</v>
      </c>
      <c r="Q29" s="300"/>
      <c r="R29" s="300" t="s">
        <v>655</v>
      </c>
      <c r="S29" s="300"/>
      <c r="T29" s="300" t="s">
        <v>656</v>
      </c>
      <c r="U29" s="300"/>
      <c r="V29" s="300" t="s">
        <v>657</v>
      </c>
      <c r="W29" s="300"/>
      <c r="X29" s="300" t="s">
        <v>658</v>
      </c>
      <c r="Y29" s="300"/>
      <c r="Z29" s="300" t="s">
        <v>659</v>
      </c>
      <c r="AA29" s="300"/>
      <c r="AB29" s="300" t="s">
        <v>660</v>
      </c>
      <c r="AC29" s="300"/>
      <c r="AD29" s="300" t="s">
        <v>661</v>
      </c>
      <c r="AE29" s="300"/>
      <c r="AF29" s="300" t="s">
        <v>662</v>
      </c>
      <c r="AG29" s="300"/>
      <c r="AH29" s="300" t="s">
        <v>663</v>
      </c>
      <c r="AI29" s="300"/>
      <c r="AJ29" s="300" t="s">
        <v>664</v>
      </c>
      <c r="AK29" s="300"/>
      <c r="AL29" s="300" t="s">
        <v>665</v>
      </c>
      <c r="AM29" s="300"/>
      <c r="AN29" s="300" t="s">
        <v>666</v>
      </c>
      <c r="AO29" s="300"/>
      <c r="AP29" s="300" t="s">
        <v>667</v>
      </c>
      <c r="AQ29" s="300"/>
      <c r="AR29" s="300" t="s">
        <v>668</v>
      </c>
      <c r="AS29" s="300"/>
      <c r="AT29" s="300" t="s">
        <v>669</v>
      </c>
      <c r="AU29" s="300"/>
      <c r="AV29" s="300" t="s">
        <v>670</v>
      </c>
      <c r="AW29" s="300"/>
      <c r="AX29" s="300" t="s">
        <v>671</v>
      </c>
      <c r="AY29" s="300"/>
      <c r="AZ29" s="300" t="s">
        <v>672</v>
      </c>
      <c r="BA29" s="300"/>
      <c r="BB29" s="300" t="s">
        <v>673</v>
      </c>
      <c r="BC29" s="300"/>
      <c r="BD29" s="300" t="s">
        <v>674</v>
      </c>
      <c r="BE29" s="300"/>
      <c r="BF29" s="300" t="s">
        <v>675</v>
      </c>
      <c r="BG29" s="300"/>
      <c r="BH29" s="300" t="s">
        <v>676</v>
      </c>
      <c r="BI29" s="300"/>
    </row>
    <row r="30" spans="1:64" ht="28.5" x14ac:dyDescent="0.25">
      <c r="A30" s="303"/>
      <c r="B30" s="169" t="s">
        <v>650</v>
      </c>
      <c r="C30" s="169" t="s">
        <v>644</v>
      </c>
      <c r="D30" s="169" t="s">
        <v>650</v>
      </c>
      <c r="E30" s="169" t="s">
        <v>644</v>
      </c>
      <c r="F30" s="169" t="s">
        <v>650</v>
      </c>
      <c r="G30" s="169" t="s">
        <v>644</v>
      </c>
      <c r="H30" s="169" t="s">
        <v>650</v>
      </c>
      <c r="I30" s="169" t="s">
        <v>644</v>
      </c>
      <c r="J30" s="169" t="s">
        <v>650</v>
      </c>
      <c r="K30" s="169" t="s">
        <v>644</v>
      </c>
      <c r="L30" s="169" t="s">
        <v>650</v>
      </c>
      <c r="M30" s="169" t="s">
        <v>644</v>
      </c>
      <c r="N30" s="169" t="s">
        <v>650</v>
      </c>
      <c r="O30" s="169" t="s">
        <v>644</v>
      </c>
      <c r="P30" s="169" t="s">
        <v>650</v>
      </c>
      <c r="Q30" s="169" t="s">
        <v>644</v>
      </c>
      <c r="R30" s="169" t="s">
        <v>650</v>
      </c>
      <c r="S30" s="169" t="s">
        <v>644</v>
      </c>
      <c r="T30" s="169" t="s">
        <v>650</v>
      </c>
      <c r="U30" s="169" t="s">
        <v>644</v>
      </c>
      <c r="V30" s="169" t="s">
        <v>650</v>
      </c>
      <c r="W30" s="169" t="s">
        <v>644</v>
      </c>
      <c r="X30" s="169" t="s">
        <v>650</v>
      </c>
      <c r="Y30" s="169" t="s">
        <v>644</v>
      </c>
      <c r="Z30" s="169" t="s">
        <v>650</v>
      </c>
      <c r="AA30" s="169" t="s">
        <v>644</v>
      </c>
      <c r="AB30" s="169" t="s">
        <v>650</v>
      </c>
      <c r="AC30" s="169" t="s">
        <v>644</v>
      </c>
      <c r="AD30" s="169" t="s">
        <v>650</v>
      </c>
      <c r="AE30" s="169" t="s">
        <v>644</v>
      </c>
      <c r="AF30" s="169" t="s">
        <v>650</v>
      </c>
      <c r="AG30" s="169" t="s">
        <v>644</v>
      </c>
      <c r="AH30" s="169" t="s">
        <v>650</v>
      </c>
      <c r="AI30" s="169" t="s">
        <v>644</v>
      </c>
      <c r="AJ30" s="169" t="s">
        <v>650</v>
      </c>
      <c r="AK30" s="169" t="s">
        <v>644</v>
      </c>
      <c r="AL30" s="169" t="s">
        <v>650</v>
      </c>
      <c r="AM30" s="169" t="s">
        <v>644</v>
      </c>
      <c r="AN30" s="169" t="s">
        <v>650</v>
      </c>
      <c r="AO30" s="169" t="s">
        <v>644</v>
      </c>
      <c r="AP30" s="169" t="s">
        <v>650</v>
      </c>
      <c r="AQ30" s="169" t="s">
        <v>644</v>
      </c>
      <c r="AR30" s="169" t="s">
        <v>650</v>
      </c>
      <c r="AS30" s="169" t="s">
        <v>644</v>
      </c>
      <c r="AT30" s="169" t="s">
        <v>650</v>
      </c>
      <c r="AU30" s="169" t="s">
        <v>644</v>
      </c>
      <c r="AV30" s="169" t="s">
        <v>650</v>
      </c>
      <c r="AW30" s="169" t="s">
        <v>644</v>
      </c>
      <c r="AX30" s="169" t="s">
        <v>650</v>
      </c>
      <c r="AY30" s="169" t="s">
        <v>644</v>
      </c>
      <c r="AZ30" s="169" t="s">
        <v>650</v>
      </c>
      <c r="BA30" s="169" t="s">
        <v>644</v>
      </c>
      <c r="BB30" s="169" t="s">
        <v>650</v>
      </c>
      <c r="BC30" s="169" t="s">
        <v>644</v>
      </c>
      <c r="BD30" s="169" t="s">
        <v>650</v>
      </c>
      <c r="BE30" s="169" t="s">
        <v>644</v>
      </c>
      <c r="BF30" s="169" t="s">
        <v>650</v>
      </c>
      <c r="BG30" s="169" t="s">
        <v>644</v>
      </c>
      <c r="BH30" s="169" t="s">
        <v>650</v>
      </c>
      <c r="BI30" s="169" t="s">
        <v>644</v>
      </c>
      <c r="BJ30" s="169" t="s">
        <v>682</v>
      </c>
      <c r="BK30" s="169" t="s">
        <v>683</v>
      </c>
      <c r="BL30" s="169" t="s">
        <v>684</v>
      </c>
    </row>
    <row r="31" spans="1:64" s="237" customFormat="1" x14ac:dyDescent="0.25">
      <c r="A31" s="261"/>
      <c r="B31" s="264">
        <v>0.29166666666666669</v>
      </c>
      <c r="D31" s="262"/>
      <c r="E31" s="262"/>
      <c r="F31" s="261"/>
      <c r="G31" s="261"/>
      <c r="H31" s="261"/>
      <c r="I31" s="261"/>
      <c r="J31" s="261"/>
      <c r="K31" s="261"/>
      <c r="L31" s="262"/>
      <c r="M31" s="262"/>
      <c r="N31" s="261"/>
      <c r="O31" s="261"/>
      <c r="P31" s="262"/>
      <c r="Q31" s="262"/>
      <c r="R31" s="261"/>
      <c r="S31" s="261"/>
      <c r="T31" s="262"/>
      <c r="U31" s="262"/>
      <c r="V31" s="261"/>
      <c r="W31" s="261"/>
      <c r="X31" s="262"/>
      <c r="Y31" s="262"/>
      <c r="Z31" s="261"/>
      <c r="AA31" s="261"/>
      <c r="AB31" s="261"/>
      <c r="AC31" s="261"/>
      <c r="AD31" s="261"/>
      <c r="AE31" s="261"/>
      <c r="AF31" s="262"/>
      <c r="AG31" s="262"/>
      <c r="AH31" s="261"/>
      <c r="AI31" s="261"/>
      <c r="AJ31" s="261"/>
      <c r="AK31" s="261"/>
      <c r="AL31" s="261"/>
      <c r="AM31" s="261"/>
      <c r="AN31" s="262"/>
      <c r="AO31" s="262"/>
      <c r="AP31" s="261"/>
      <c r="AQ31" s="261"/>
      <c r="AR31" s="261"/>
      <c r="AS31" s="261"/>
      <c r="AT31" s="261"/>
      <c r="AU31" s="261"/>
      <c r="AV31" s="261"/>
      <c r="AW31" s="261"/>
      <c r="AX31" s="261"/>
      <c r="AY31" s="261"/>
      <c r="AZ31" s="262"/>
      <c r="BA31" s="262"/>
      <c r="BB31" s="261"/>
      <c r="BC31" s="261"/>
      <c r="BD31" s="261"/>
      <c r="BE31" s="261"/>
      <c r="BF31" s="261"/>
      <c r="BG31" s="261"/>
      <c r="BH31" s="261"/>
      <c r="BI31" s="261"/>
      <c r="BJ31" s="236"/>
      <c r="BK31" s="236"/>
      <c r="BL31" s="236"/>
    </row>
    <row r="32" spans="1:64" x14ac:dyDescent="0.25">
      <c r="A32" s="57">
        <v>2</v>
      </c>
      <c r="B32" s="58">
        <v>0.41666666666666669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</row>
    <row r="33" spans="1:64" x14ac:dyDescent="0.25">
      <c r="A33" s="57">
        <v>3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</row>
    <row r="34" spans="1:64" x14ac:dyDescent="0.25">
      <c r="A34" s="57" t="s">
        <v>645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</row>
    <row r="35" spans="1:64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</row>
    <row r="36" spans="1:64" x14ac:dyDescent="0.25">
      <c r="BJ36" s="62" t="s">
        <v>695</v>
      </c>
      <c r="BK36" s="65"/>
      <c r="BL36" s="61">
        <f>SUM(BL23:BL35)</f>
        <v>0</v>
      </c>
    </row>
    <row r="38" spans="1:64" ht="18.75" x14ac:dyDescent="0.25">
      <c r="A38" s="124" t="s">
        <v>646</v>
      </c>
    </row>
    <row r="39" spans="1:64" ht="18.75" x14ac:dyDescent="0.25">
      <c r="A39" s="125" t="s">
        <v>647</v>
      </c>
    </row>
    <row r="40" spans="1:64" ht="18.75" x14ac:dyDescent="0.25">
      <c r="A40" s="125" t="s">
        <v>648</v>
      </c>
    </row>
    <row r="41" spans="1:64" ht="18.75" x14ac:dyDescent="0.3">
      <c r="A41" s="126" t="s">
        <v>649</v>
      </c>
    </row>
  </sheetData>
  <mergeCells count="62">
    <mergeCell ref="AT29:AU29"/>
    <mergeCell ref="X29:Y29"/>
    <mergeCell ref="Z29:AA29"/>
    <mergeCell ref="AB29:AC29"/>
    <mergeCell ref="AD29:AE29"/>
    <mergeCell ref="AF29:AG29"/>
    <mergeCell ref="AL29:AM29"/>
    <mergeCell ref="AN29:AO29"/>
    <mergeCell ref="AP29:AQ29"/>
    <mergeCell ref="AR29:AS29"/>
    <mergeCell ref="AH29:AI29"/>
    <mergeCell ref="AJ29:AK29"/>
    <mergeCell ref="BH29:BI29"/>
    <mergeCell ref="AV29:AW29"/>
    <mergeCell ref="AX29:AY29"/>
    <mergeCell ref="AZ29:BA29"/>
    <mergeCell ref="BB29:BC29"/>
    <mergeCell ref="BD29:BE29"/>
    <mergeCell ref="BF29:BG29"/>
    <mergeCell ref="A28:A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V29:W29"/>
    <mergeCell ref="R12:S12"/>
    <mergeCell ref="T12:U12"/>
    <mergeCell ref="V12:W12"/>
    <mergeCell ref="BH12:BI12"/>
    <mergeCell ref="AV12:AW12"/>
    <mergeCell ref="AX12:AY12"/>
    <mergeCell ref="AZ12:BA12"/>
    <mergeCell ref="BB12:BC12"/>
    <mergeCell ref="BD12:BE12"/>
    <mergeCell ref="BF12:BG12"/>
    <mergeCell ref="AT12:AU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L12:M12"/>
    <mergeCell ref="N12:O12"/>
    <mergeCell ref="P12:Q12"/>
    <mergeCell ref="A11:A13"/>
    <mergeCell ref="B12:C12"/>
    <mergeCell ref="D12:E12"/>
    <mergeCell ref="F12:G12"/>
    <mergeCell ref="H12:I12"/>
    <mergeCell ref="J12:K12"/>
  </mergeCells>
  <phoneticPr fontId="2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Quyhoach</vt:lpstr>
      <vt:lpstr>Quảng Ninh</vt:lpstr>
      <vt:lpstr>Hà Nội</vt:lpstr>
      <vt:lpstr>Nghệ An</vt:lpstr>
      <vt:lpstr>Hà Tĩnh</vt:lpstr>
      <vt:lpstr>Đà Nẵng</vt:lpstr>
      <vt:lpstr>TP Hồ Chí Minh</vt:lpstr>
      <vt:lpstr>Đồng Nai</vt:lpstr>
      <vt:lpstr>Bình Dương</vt:lpstr>
      <vt:lpstr>Bình Phước</vt:lpstr>
      <vt:lpstr>Quảng Trị</vt:lpstr>
      <vt:lpstr>Thừa Thiên Huế</vt:lpstr>
      <vt:lpstr>Gia Lai</vt:lpstr>
      <vt:lpstr>Bắc Ninh</vt:lpstr>
      <vt:lpstr>Vũng Tàu</vt:lpstr>
      <vt:lpstr>Bình Định</vt:lpstr>
      <vt:lpstr>Nam Định</vt:lpstr>
      <vt:lpstr>Kon Tum</vt:lpstr>
      <vt:lpstr>Hải Phòng</vt:lpstr>
      <vt:lpstr>'Hà Nội'!Print_Area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2018-11-01T01:39:57Z</cp:lastPrinted>
  <dcterms:created xsi:type="dcterms:W3CDTF">2015-07-09T04:30:28Z</dcterms:created>
  <dcterms:modified xsi:type="dcterms:W3CDTF">2019-05-31T02:38:24Z</dcterms:modified>
</cp:coreProperties>
</file>