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nhTV\Dropbox\Lưu dư liệu\Binh 2018\Van tai\Quy hoach tuyen\"/>
    </mc:Choice>
  </mc:AlternateContent>
  <bookViews>
    <workbookView xWindow="0" yWindow="0" windowWidth="20490" windowHeight="8340" tabRatio="838" firstSheet="1" activeTab="4"/>
  </bookViews>
  <sheets>
    <sheet name="Quyhoach" sheetId="5" state="hidden" r:id="rId1"/>
    <sheet name="Quảng Ninh" sheetId="6" r:id="rId2"/>
    <sheet name="Hà Nội" sheetId="7" r:id="rId3"/>
    <sheet name="Nghệ An" sheetId="10" r:id="rId4"/>
    <sheet name="Hà Tĩnh" sheetId="13" r:id="rId5"/>
    <sheet name="Đà Nẵng" sheetId="8" r:id="rId6"/>
    <sheet name="TP Hồ Chí Minh" sheetId="14" r:id="rId7"/>
    <sheet name="Đồng Nai" sheetId="16" r:id="rId8"/>
    <sheet name="Bình Dương" sheetId="17" r:id="rId9"/>
    <sheet name="Bình Phước" sheetId="18" r:id="rId10"/>
    <sheet name="Quảng Trị" sheetId="11" r:id="rId11"/>
    <sheet name="Thừa Thiên Huế" sheetId="9" r:id="rId12"/>
    <sheet name="Gia Lai" sheetId="12" r:id="rId13"/>
    <sheet name="Bắc Ninh" sheetId="15" r:id="rId14"/>
    <sheet name="Vũng Tàu" sheetId="19" r:id="rId15"/>
    <sheet name="Bình Định" sheetId="20" r:id="rId16"/>
    <sheet name="Nam Định" sheetId="21" r:id="rId17"/>
    <sheet name="Kon Tum" sheetId="22" r:id="rId18"/>
    <sheet name="Hải Phòng" sheetId="23" r:id="rId19"/>
  </sheets>
  <definedNames>
    <definedName name="_xlnm._FilterDatabase" localSheetId="0" hidden="1">Quyhoach!$A$6:$J$260</definedName>
    <definedName name="_xlnm.Print_Area" localSheetId="2">'Hà Nội'!$A$1:$BL$76</definedName>
    <definedName name="_xlnm.Print_Titles" localSheetId="0">Quyhoach!#REF!</definedName>
  </definedNames>
  <calcPr calcId="162913"/>
</workbook>
</file>

<file path=xl/calcChain.xml><?xml version="1.0" encoding="utf-8"?>
<calcChain xmlns="http://schemas.openxmlformats.org/spreadsheetml/2006/main">
  <c r="A102" i="8" l="1"/>
  <c r="A98" i="8"/>
  <c r="A99" i="8"/>
  <c r="A101" i="8"/>
  <c r="A121" i="8"/>
  <c r="BL91" i="7"/>
  <c r="A83" i="7"/>
  <c r="A82" i="7"/>
  <c r="A81" i="7"/>
  <c r="A79" i="7"/>
  <c r="A78" i="7"/>
  <c r="A125" i="10" l="1"/>
  <c r="A124" i="10"/>
  <c r="A123" i="10"/>
  <c r="A121" i="10"/>
  <c r="A120" i="10"/>
  <c r="A107" i="10"/>
  <c r="A106" i="10"/>
  <c r="A105" i="10"/>
  <c r="A103" i="10"/>
  <c r="A102" i="10"/>
  <c r="A91" i="10"/>
  <c r="A90" i="10"/>
  <c r="A89" i="10"/>
  <c r="A87" i="10"/>
  <c r="A86" i="10"/>
  <c r="A75" i="10"/>
  <c r="A74" i="10"/>
  <c r="A73" i="10"/>
  <c r="A71" i="10"/>
  <c r="A70" i="10"/>
  <c r="A49" i="10"/>
  <c r="A48" i="10"/>
  <c r="A47" i="10"/>
  <c r="A45" i="10"/>
  <c r="A44" i="10"/>
  <c r="A9" i="10"/>
  <c r="A8" i="10"/>
  <c r="A7" i="10"/>
  <c r="A5" i="10"/>
  <c r="A4" i="10"/>
  <c r="A304" i="10"/>
  <c r="A303" i="10"/>
  <c r="A302" i="10"/>
  <c r="A300" i="10"/>
  <c r="A299" i="10"/>
  <c r="A287" i="10"/>
  <c r="A286" i="10"/>
  <c r="A285" i="10"/>
  <c r="A283" i="10"/>
  <c r="A282" i="10"/>
  <c r="A157" i="10"/>
  <c r="A156" i="10"/>
  <c r="A155" i="10"/>
  <c r="A153" i="10"/>
  <c r="A152" i="10"/>
  <c r="BL19" i="23" l="1"/>
  <c r="BL19" i="21"/>
  <c r="BL19" i="20"/>
  <c r="BL20" i="19"/>
  <c r="BL19" i="15"/>
  <c r="BL67" i="12"/>
  <c r="BL35" i="12"/>
  <c r="BL51" i="12"/>
  <c r="BL76" i="11"/>
  <c r="BL42" i="11"/>
  <c r="BL22" i="11"/>
  <c r="BL19" i="18"/>
  <c r="BL35" i="18"/>
  <c r="BL19" i="17"/>
  <c r="BL36" i="17"/>
  <c r="BL19" i="16"/>
  <c r="BL117" i="14"/>
  <c r="BL84" i="14"/>
  <c r="BL68" i="14"/>
  <c r="BL36" i="14"/>
  <c r="BL19" i="14"/>
  <c r="BL141" i="8"/>
  <c r="BL21" i="13"/>
  <c r="BL75" i="7"/>
  <c r="BL58" i="7"/>
  <c r="BL42" i="7"/>
  <c r="BL24" i="7"/>
  <c r="BL19" i="6"/>
  <c r="BL64" i="8"/>
  <c r="BL119" i="8"/>
  <c r="BL97" i="8"/>
  <c r="A90" i="14"/>
  <c r="A89" i="14"/>
  <c r="A88" i="14"/>
  <c r="A86" i="14"/>
  <c r="A85" i="14"/>
  <c r="A74" i="14"/>
  <c r="A73" i="14"/>
  <c r="A72" i="14"/>
  <c r="A70" i="14"/>
  <c r="A69" i="14"/>
  <c r="A9" i="23"/>
  <c r="A8" i="23"/>
  <c r="A7" i="23"/>
  <c r="A5" i="23"/>
  <c r="A4" i="23"/>
  <c r="A9" i="22"/>
  <c r="A8" i="22"/>
  <c r="A7" i="22"/>
  <c r="A5" i="22"/>
  <c r="A4" i="22"/>
  <c r="A9" i="21"/>
  <c r="A8" i="21"/>
  <c r="A7" i="21"/>
  <c r="A5" i="21"/>
  <c r="A4" i="21"/>
  <c r="A41" i="12"/>
  <c r="A40" i="12"/>
  <c r="A39" i="12"/>
  <c r="A37" i="12"/>
  <c r="A36" i="12"/>
  <c r="A9" i="20"/>
  <c r="A8" i="20"/>
  <c r="A7" i="20"/>
  <c r="A5" i="20"/>
  <c r="A4" i="20"/>
  <c r="A9" i="19"/>
  <c r="A8" i="19"/>
  <c r="A7" i="19"/>
  <c r="A5" i="19"/>
  <c r="A4" i="19"/>
  <c r="A25" i="18"/>
  <c r="A24" i="18"/>
  <c r="A23" i="18"/>
  <c r="A21" i="18"/>
  <c r="A20" i="18"/>
  <c r="A9" i="18"/>
  <c r="A8" i="18"/>
  <c r="A7" i="18"/>
  <c r="A5" i="18"/>
  <c r="A4" i="18"/>
  <c r="A26" i="17"/>
  <c r="A25" i="17"/>
  <c r="A24" i="17"/>
  <c r="A22" i="17"/>
  <c r="A21" i="17"/>
  <c r="A9" i="17"/>
  <c r="A8" i="17"/>
  <c r="A7" i="17"/>
  <c r="A5" i="17"/>
  <c r="A4" i="17"/>
  <c r="A9" i="16"/>
  <c r="A8" i="16"/>
  <c r="A7" i="16"/>
  <c r="A5" i="16"/>
  <c r="A4" i="16"/>
  <c r="A98" i="11"/>
  <c r="A97" i="11"/>
  <c r="A96" i="11"/>
  <c r="A94" i="11"/>
  <c r="A93" i="11"/>
  <c r="A82" i="11"/>
  <c r="A81" i="11"/>
  <c r="A80" i="11"/>
  <c r="A78" i="11"/>
  <c r="A77" i="11"/>
  <c r="A9" i="15"/>
  <c r="A8" i="15"/>
  <c r="A7" i="15"/>
  <c r="A5" i="15"/>
  <c r="A4" i="15"/>
  <c r="A57" i="12"/>
  <c r="A56" i="12"/>
  <c r="A55" i="12"/>
  <c r="A53" i="12"/>
  <c r="A52" i="12"/>
  <c r="A25" i="12"/>
  <c r="A24" i="12"/>
  <c r="A23" i="12"/>
  <c r="A21" i="12"/>
  <c r="A20" i="12"/>
  <c r="A9" i="12"/>
  <c r="A8" i="12"/>
  <c r="A7" i="12"/>
  <c r="A5" i="12"/>
  <c r="A4" i="12"/>
  <c r="A199" i="9"/>
  <c r="A198" i="9"/>
  <c r="A197" i="9"/>
  <c r="A195" i="9"/>
  <c r="A194" i="9"/>
  <c r="A167" i="9"/>
  <c r="A166" i="9"/>
  <c r="A165" i="9"/>
  <c r="A163" i="9"/>
  <c r="A162" i="9"/>
  <c r="A150" i="9"/>
  <c r="A149" i="9"/>
  <c r="A148" i="9"/>
  <c r="A146" i="9"/>
  <c r="A145" i="9"/>
  <c r="A131" i="9"/>
  <c r="A130" i="9"/>
  <c r="A129" i="9"/>
  <c r="A127" i="9"/>
  <c r="A126" i="9"/>
  <c r="A115" i="9"/>
  <c r="A114" i="9"/>
  <c r="A113" i="9"/>
  <c r="A111" i="9"/>
  <c r="A110" i="9"/>
  <c r="A67" i="9"/>
  <c r="A66" i="9"/>
  <c r="A65" i="9"/>
  <c r="A63" i="9"/>
  <c r="A62" i="9"/>
  <c r="A48" i="9"/>
  <c r="A47" i="9"/>
  <c r="A46" i="9"/>
  <c r="A44" i="9"/>
  <c r="A43" i="9"/>
  <c r="A9" i="9"/>
  <c r="A8" i="9"/>
  <c r="A7" i="9"/>
  <c r="A5" i="9"/>
  <c r="A4" i="9"/>
  <c r="A114" i="11"/>
  <c r="A113" i="11"/>
  <c r="A112" i="11"/>
  <c r="A110" i="11"/>
  <c r="A109" i="11"/>
  <c r="A64" i="11"/>
  <c r="A63" i="11"/>
  <c r="A62" i="11"/>
  <c r="A60" i="11"/>
  <c r="A59" i="11"/>
  <c r="A48" i="11"/>
  <c r="A47" i="11"/>
  <c r="A46" i="11"/>
  <c r="A44" i="11"/>
  <c r="A43" i="11"/>
  <c r="A28" i="11"/>
  <c r="A27" i="11"/>
  <c r="A26" i="11"/>
  <c r="A24" i="11"/>
  <c r="A23" i="11"/>
  <c r="A9" i="11"/>
  <c r="A8" i="11"/>
  <c r="A7" i="11"/>
  <c r="A5" i="11"/>
  <c r="A4" i="11"/>
  <c r="A25" i="14"/>
  <c r="A24" i="14"/>
  <c r="A23" i="14"/>
  <c r="A21" i="14"/>
  <c r="A20" i="14"/>
  <c r="A107" i="14"/>
  <c r="A106" i="14"/>
  <c r="A105" i="14"/>
  <c r="A103" i="14"/>
  <c r="A102" i="14"/>
  <c r="A58" i="14"/>
  <c r="A57" i="14"/>
  <c r="A56" i="14"/>
  <c r="A54" i="14"/>
  <c r="A53" i="14"/>
  <c r="A42" i="14"/>
  <c r="A41" i="14"/>
  <c r="A40" i="14"/>
  <c r="A38" i="14"/>
  <c r="A37" i="14"/>
  <c r="A9" i="14"/>
  <c r="A8" i="14"/>
  <c r="A7" i="14"/>
  <c r="A5" i="14"/>
  <c r="A4" i="14"/>
  <c r="A183" i="8"/>
  <c r="A182" i="8"/>
  <c r="A181" i="8"/>
  <c r="A179" i="8"/>
  <c r="A178" i="8"/>
  <c r="A147" i="8"/>
  <c r="A146" i="8"/>
  <c r="A145" i="8"/>
  <c r="A143" i="8"/>
  <c r="A142" i="8"/>
  <c r="A125" i="8"/>
  <c r="A124" i="8"/>
  <c r="A123" i="8"/>
  <c r="A120" i="8"/>
  <c r="A103" i="8"/>
  <c r="A70" i="8"/>
  <c r="A69" i="8"/>
  <c r="A68" i="8"/>
  <c r="A66" i="8"/>
  <c r="A65" i="8"/>
  <c r="A48" i="8"/>
  <c r="A47" i="8"/>
  <c r="A46" i="8"/>
  <c r="A44" i="8"/>
  <c r="A43" i="8"/>
  <c r="A9" i="8"/>
  <c r="A8" i="8"/>
  <c r="A7" i="8"/>
  <c r="A5" i="8"/>
  <c r="A4" i="8"/>
  <c r="A9" i="13"/>
  <c r="A8" i="13"/>
  <c r="A7" i="13"/>
  <c r="A5" i="13"/>
  <c r="A4" i="13"/>
  <c r="A64" i="7"/>
  <c r="A63" i="7"/>
  <c r="A62" i="7"/>
  <c r="A60" i="7"/>
  <c r="A59" i="7"/>
  <c r="A48" i="7"/>
  <c r="A47" i="7"/>
  <c r="A46" i="7"/>
  <c r="A44" i="7"/>
  <c r="A43" i="7"/>
  <c r="A30" i="7"/>
  <c r="A29" i="7"/>
  <c r="A28" i="7"/>
  <c r="A26" i="7"/>
  <c r="A25" i="7"/>
  <c r="A4" i="7"/>
  <c r="A9" i="7"/>
  <c r="A8" i="7"/>
  <c r="A7" i="7"/>
  <c r="A5" i="7"/>
  <c r="A9" i="6"/>
  <c r="A8" i="6"/>
  <c r="A7" i="6"/>
  <c r="A4" i="6"/>
  <c r="A5" i="6"/>
</calcChain>
</file>

<file path=xl/sharedStrings.xml><?xml version="1.0" encoding="utf-8"?>
<sst xmlns="http://schemas.openxmlformats.org/spreadsheetml/2006/main" count="9051" uniqueCount="797">
  <si>
    <t>PHỤ LỤC 2A: CÁC TUYẾN ĐANG KHAI THÁC ĐƯA VÀO QUY HOẠCH</t>
  </si>
  <si>
    <t>Mã số Tuyến</t>
  </si>
  <si>
    <t>Tên tuyến vận tải hành khách cố định liên tỉnh</t>
  </si>
  <si>
    <t>Cự ly tuyến (km)</t>
  </si>
  <si>
    <t>Lưu lượng QH (xe xuất bến / tháng)</t>
  </si>
  <si>
    <t>Phân loại tuyến QH</t>
  </si>
  <si>
    <t>Tỉnh nơi đi/đến (và ngược lại)</t>
  </si>
  <si>
    <t>BX nơi đi/đến (và ngược lại)</t>
  </si>
  <si>
    <t>(Ban hành kèm theo Quyết định số: 2288/ QĐ-BGTVT ngày 26 tháng 6 năm 2015 của Bộ trưởng Bộ Giao thông vận tải )</t>
  </si>
  <si>
    <t xml:space="preserve">Hành trình chạy xe chính (dùng cho cả 2 chiều đi  &lt;=&gt; ) </t>
  </si>
  <si>
    <t>Tách Bến xe &lt;=&gt; Bến xe</t>
  </si>
  <si>
    <t>Tách Tỉnh &lt;=&gt; Tỉnh</t>
  </si>
  <si>
    <t>Hiện trạng số chuyến xe xuất bến/ tháng năm 2015 (của cả 2 sở GTVT 2 đầu tuyến)</t>
  </si>
  <si>
    <t>TT toàn quốc QĐ 2288</t>
  </si>
  <si>
    <t>8A (Theo Quyết định)</t>
  </si>
  <si>
    <t>1473.1211.A</t>
  </si>
  <si>
    <t>Quảng Ninh</t>
  </si>
  <si>
    <t>Quảng Bình</t>
  </si>
  <si>
    <t>Móng Cái</t>
  </si>
  <si>
    <t>Đồng Hới</t>
  </si>
  <si>
    <t>Tuyến đang khai thác</t>
  </si>
  <si>
    <t>Quảng Ninh &lt;=&gt; Quảng Bình</t>
  </si>
  <si>
    <t>Móng Cái &lt;=&gt; Đồng Hới</t>
  </si>
  <si>
    <t>Hà Nội</t>
  </si>
  <si>
    <t>Hà Nội &lt;=&gt; Quảng Bình</t>
  </si>
  <si>
    <t>Ba Đồn</t>
  </si>
  <si>
    <t>2973.1511.A</t>
  </si>
  <si>
    <t>Nước Ngầm</t>
  </si>
  <si>
    <t>BX Đồng Hới-QLIA-BX Nước Ngầm</t>
  </si>
  <si>
    <t>Nước Ngầm &lt;=&gt; Đồng Hới</t>
  </si>
  <si>
    <t>2973.1515.A</t>
  </si>
  <si>
    <t>BX Ba Đồn  -QLIA-BX Nước Ngầm</t>
  </si>
  <si>
    <t>Nước Ngầm &lt;=&gt; Ba Đồn</t>
  </si>
  <si>
    <t>2973.1517.A</t>
  </si>
  <si>
    <t>Quy Đạt</t>
  </si>
  <si>
    <t>BX Quy Đạt-Đường HCM-QLIA-BX Nước Ngầm</t>
  </si>
  <si>
    <t>Nước Ngầm &lt;=&gt; Quy Đạt</t>
  </si>
  <si>
    <t>2973.1611.A</t>
  </si>
  <si>
    <t>Yên Nghĩa</t>
  </si>
  <si>
    <t>BX Đồng Hới-QLIA-BX Yên Nghĩa</t>
  </si>
  <si>
    <t>Yên Nghĩa &lt;=&gt; Đồng Hới</t>
  </si>
  <si>
    <t>Nghệ An</t>
  </si>
  <si>
    <t>Nghệ An &lt;=&gt; Quảng Bình</t>
  </si>
  <si>
    <t>Vinh &lt;=&gt; Đồng Hới</t>
  </si>
  <si>
    <t>Vinh &lt;=&gt; Ba Đồn</t>
  </si>
  <si>
    <t>3773.1211.A</t>
  </si>
  <si>
    <t>Chợ Vinh</t>
  </si>
  <si>
    <t>Chợ Vinh &lt;=&gt; Đồng Hới</t>
  </si>
  <si>
    <t>3773.1215.A</t>
  </si>
  <si>
    <t>Chợ Vinh &lt;=&gt; Ba Đồn</t>
  </si>
  <si>
    <t>3773.1216.A</t>
  </si>
  <si>
    <t>Đồng Lê</t>
  </si>
  <si>
    <t>(A): BX Chợ Vinh - QL12A - QL1 - BX Tiến Hóa</t>
  </si>
  <si>
    <t>Chợ Vinh &lt;=&gt; Đồng Lê</t>
  </si>
  <si>
    <t>3773.1217.A</t>
  </si>
  <si>
    <t>Chợ Vinh &lt;=&gt; Quy Đạt</t>
  </si>
  <si>
    <t>3773.1218.A</t>
  </si>
  <si>
    <t>Lệ Thủy</t>
  </si>
  <si>
    <t>Chợ Vinh &lt;=&gt; Lệ Thủy</t>
  </si>
  <si>
    <t>3773.1220.A</t>
  </si>
  <si>
    <t>Tiến Hóa</t>
  </si>
  <si>
    <t>Chợ Vinh &lt;=&gt; Tiến Hóa</t>
  </si>
  <si>
    <t>3773.1415.A</t>
  </si>
  <si>
    <t>Nghĩa Đàn</t>
  </si>
  <si>
    <t>Nghĩa Đàn &lt;=&gt; Ba Đồn</t>
  </si>
  <si>
    <t>3773.1511.A</t>
  </si>
  <si>
    <t>Đô Lương</t>
  </si>
  <si>
    <t>BX Đô Lương - QL7 - QL1A - BX Đồng Hới &lt;A&gt;</t>
  </si>
  <si>
    <t>Đô Lương &lt;=&gt; Đồng Hới</t>
  </si>
  <si>
    <t>3773.2415.A</t>
  </si>
  <si>
    <t>Sơn Hải</t>
  </si>
  <si>
    <t>BX Sơn Hải - QL1 - BX Ba Đồn &lt;A&gt;</t>
  </si>
  <si>
    <t>Sơn Hải &lt;=&gt; Ba Đồn</t>
  </si>
  <si>
    <t>3773.5111.A</t>
  </si>
  <si>
    <t>Tân Kỳ</t>
  </si>
  <si>
    <t>BX Lạt Tân Kỳ - QL1 - BX Đồng Hới &lt;A&gt;</t>
  </si>
  <si>
    <t>Tân Kỳ &lt;=&gt; Đồng Hới</t>
  </si>
  <si>
    <t>3773.5115.A</t>
  </si>
  <si>
    <t>BX Lạt Tân Kỳ - QL1 - BX Ba Đồn &lt;A&gt;</t>
  </si>
  <si>
    <t>Tân Kỳ &lt;=&gt; Ba Đồn</t>
  </si>
  <si>
    <t>3773.6711.A</t>
  </si>
  <si>
    <t>[Lạt]</t>
  </si>
  <si>
    <t>[Lạt] &lt;=&gt; Đồng Hới</t>
  </si>
  <si>
    <t>3773.6715.A</t>
  </si>
  <si>
    <t>[Lạt] &lt;=&gt; Ba Đồn</t>
  </si>
  <si>
    <t>3873.1115.A</t>
  </si>
  <si>
    <t>Hà Tĩnh</t>
  </si>
  <si>
    <t>Hà Tĩnh &lt;=&gt; Quảng Bình</t>
  </si>
  <si>
    <t>Hà Tĩnh &lt;=&gt; Ba Đồn</t>
  </si>
  <si>
    <t>4373.1111.A</t>
  </si>
  <si>
    <t>Đà Nẵng</t>
  </si>
  <si>
    <t>Trung tâm Đà Nẵng</t>
  </si>
  <si>
    <t>Đà Nẵng &lt;=&gt; Quảng Bình</t>
  </si>
  <si>
    <t>Trung tâm Đà Nẵng &lt;=&gt; Đồng Hới</t>
  </si>
  <si>
    <t>4373.1114.A</t>
  </si>
  <si>
    <t>Hoàn Lão</t>
  </si>
  <si>
    <t>Trung tâm Đà Nẵng &lt;=&gt; Hoàn Lão</t>
  </si>
  <si>
    <t>4373.1115.A</t>
  </si>
  <si>
    <t>Trung tâm Đà Nẵng &lt;=&gt; Ba Đồn</t>
  </si>
  <si>
    <t>4373.1116.A</t>
  </si>
  <si>
    <t>Trung tâm Đà Nẵng &lt;=&gt; Đồng Lê</t>
  </si>
  <si>
    <t>4373.1117.A</t>
  </si>
  <si>
    <t>Trung tâm Đà Nẵng &lt;=&gt; Quy Đạt</t>
  </si>
  <si>
    <t>4373.1118.A</t>
  </si>
  <si>
    <t>Trung tâm Đà Nẵng &lt;=&gt; Lệ Thủy</t>
  </si>
  <si>
    <t>4373.1120.A</t>
  </si>
  <si>
    <t>Trung tâm Đà Nẵng &lt;=&gt; Tiến Hóa</t>
  </si>
  <si>
    <t>5073.1115.A</t>
  </si>
  <si>
    <t>TP. Hồ Chí Minh</t>
  </si>
  <si>
    <t>Miền Đông</t>
  </si>
  <si>
    <t>TP. Hồ Chí Minh &lt;=&gt; Quảng Bình</t>
  </si>
  <si>
    <t>Miền Đông &lt;=&gt; Ba Đồn</t>
  </si>
  <si>
    <t>5073.1116.A</t>
  </si>
  <si>
    <t>Miền Đông &lt;=&gt; Đồng Lê</t>
  </si>
  <si>
    <t>5073.1117.A</t>
  </si>
  <si>
    <t>BX. Miền Đông - QL 13 - QL 1 - BX.Quy Đạt</t>
  </si>
  <si>
    <t>Miền Đông &lt;=&gt; Quy Đạt</t>
  </si>
  <si>
    <t>5073.1118.A</t>
  </si>
  <si>
    <t>Miền Đông &lt;=&gt; Lệ Thủy</t>
  </si>
  <si>
    <t>5073.1615.A</t>
  </si>
  <si>
    <t>Ngã Tư Ga</t>
  </si>
  <si>
    <t>Ngã Tư Ga &lt;=&gt; Ba Đồn</t>
  </si>
  <si>
    <t>6073.1311.A</t>
  </si>
  <si>
    <t>Đồng Nai</t>
  </si>
  <si>
    <t>7374.1112.A</t>
  </si>
  <si>
    <t>Quảng Trị</t>
  </si>
  <si>
    <t>Lao Bảo</t>
  </si>
  <si>
    <t>BX Đồng Hới - Trần Hưng Đạo - QL1 - BX Lao Bảo &lt;A&gt;</t>
  </si>
  <si>
    <t>Quảng Bình &lt;=&gt; Quảng Trị</t>
  </si>
  <si>
    <t>Đồng Hới &lt;=&gt; Lao Bảo</t>
  </si>
  <si>
    <t>7374.1512.A</t>
  </si>
  <si>
    <t>BX Ba Đồn - QL1 - BX Lao Bảo &lt;A&gt;</t>
  </si>
  <si>
    <t>Ba Đồn &lt;=&gt; Lao Bảo</t>
  </si>
  <si>
    <t>7374.1712.A</t>
  </si>
  <si>
    <t>(A): BX Quy Đạt - QL1 - BX Lao Bảo</t>
  </si>
  <si>
    <t>Quy Đạt &lt;=&gt; Lao Bảo</t>
  </si>
  <si>
    <t>7374.1812.A</t>
  </si>
  <si>
    <t>BX Lệ Thủy - QL1 - BX Lao Bảo &lt;A&gt;</t>
  </si>
  <si>
    <t>Lệ Thủy &lt;=&gt; Lao Bảo</t>
  </si>
  <si>
    <t>7374.1813.A</t>
  </si>
  <si>
    <t>Khe Sanh</t>
  </si>
  <si>
    <t>BX Lệ Thủy - QL1 - BX Khe Sanh &lt;A&gt;</t>
  </si>
  <si>
    <t>Lệ Thủy &lt;=&gt; Khe Sanh</t>
  </si>
  <si>
    <t>7375.1111.A</t>
  </si>
  <si>
    <t>Thừa Thiên Huế</t>
  </si>
  <si>
    <t>Phía Bắc Huế</t>
  </si>
  <si>
    <t>Quảng Bình &lt;=&gt; Thừa Thiên Huế</t>
  </si>
  <si>
    <t>Đồng Hới &lt;=&gt; Phía Bắc Huế</t>
  </si>
  <si>
    <t>7375.1411.A</t>
  </si>
  <si>
    <t>BX Hoàn Lão - QL1 - BX Phía Bắc (An Hòa) &lt;A&gt;</t>
  </si>
  <si>
    <t>Hoàn Lão &lt;=&gt; Phía Bắc Huế</t>
  </si>
  <si>
    <t>7375.1511.A</t>
  </si>
  <si>
    <t>Ba Đồn &lt;=&gt; Phía Bắc Huế</t>
  </si>
  <si>
    <t>7375.1514.A</t>
  </si>
  <si>
    <t>A Lưới</t>
  </si>
  <si>
    <t>Ba Đồn &lt;=&gt; A Lưới</t>
  </si>
  <si>
    <t>7375.1611.A</t>
  </si>
  <si>
    <t>BX Đồng Lê - QL1 - BX Phía Bắc (An Hòa) &lt;A&gt;</t>
  </si>
  <si>
    <t>Đồng Lê &lt;=&gt; Phía Bắc Huế</t>
  </si>
  <si>
    <t>7375.1711.A</t>
  </si>
  <si>
    <t>BX Quy Đạt - QL1 - BX Phía Bắc (An Hòa) &lt;A&gt;</t>
  </si>
  <si>
    <t>Quy Đạt &lt;=&gt; Phía Bắc Huế</t>
  </si>
  <si>
    <t>7375.1811.A</t>
  </si>
  <si>
    <t>Lệ Thủy &lt;=&gt; Phía Bắc Huế</t>
  </si>
  <si>
    <t>7375.2011.A</t>
  </si>
  <si>
    <t>BX Tiến Hoá - QL1 - BX Phía Bắc (An Hòa) &lt;A&gt;</t>
  </si>
  <si>
    <t>Tiến Hóa &lt;=&gt; Phía Bắc Huế</t>
  </si>
  <si>
    <t>7381.1111.A</t>
  </si>
  <si>
    <t>Gia Lai</t>
  </si>
  <si>
    <t>Đức Long Gia Lai</t>
  </si>
  <si>
    <t>BX Đồng Hới - Trần Hưng Đạo - QL1 - BX Gia Lai &lt;A&gt;</t>
  </si>
  <si>
    <t>Quảng Bình &lt;=&gt; Gia Lai</t>
  </si>
  <si>
    <t>Đồng Hới &lt;=&gt; Đức Long Gia Lai</t>
  </si>
  <si>
    <t>7381.1811.A</t>
  </si>
  <si>
    <t>Lệ Thủy &lt;=&gt; Đức Long Gia Lai</t>
  </si>
  <si>
    <t>7399.1111.A</t>
  </si>
  <si>
    <t>Bắc Ninh</t>
  </si>
  <si>
    <t>Quảng Bình &lt;=&gt; Bắc Ninh</t>
  </si>
  <si>
    <t>Đồng Hới &lt;=&gt; Bắc Ninh</t>
  </si>
  <si>
    <t>1973.1211.A</t>
  </si>
  <si>
    <t>Phú Thọ</t>
  </si>
  <si>
    <t>BX Phú Thọ - Trần Hưng Đạo - QL1 - BX Đồng Hới</t>
  </si>
  <si>
    <t>Tuyến quy hoạch mới</t>
  </si>
  <si>
    <t>1973.1214.A</t>
  </si>
  <si>
    <t>BX Phú Thọ - QL1 - BX Hoàn Lão</t>
  </si>
  <si>
    <t>1973.1215.A</t>
  </si>
  <si>
    <t>BX Phú Thọ - QL1 - BX Ba Đồn</t>
  </si>
  <si>
    <t>1973.1216.A</t>
  </si>
  <si>
    <t>BX Phú Thọ - QL1 - BX Đồng Lê</t>
  </si>
  <si>
    <t>1973.1217.A</t>
  </si>
  <si>
    <t>BX Phú Thọ - QL1 - BX Quy Đạt</t>
  </si>
  <si>
    <t>1973.1218.A</t>
  </si>
  <si>
    <t>BX Phú Thọ - QL1 - BX Lệ Thủy</t>
  </si>
  <si>
    <t>1973.1220.A</t>
  </si>
  <si>
    <t>BX Phú Thọ - QL1 - BX Tiến Hoá</t>
  </si>
  <si>
    <t>2373.1111.A</t>
  </si>
  <si>
    <t>Hà Giang</t>
  </si>
  <si>
    <t>Phía Nam Hà Giang</t>
  </si>
  <si>
    <t>BX Phía Nam Hà Giang - QL 2 - QL 1 -  BX Đồng Hới</t>
  </si>
  <si>
    <t>4373.1123.A</t>
  </si>
  <si>
    <t>[Roòn]</t>
  </si>
  <si>
    <t>BX Trung tâm Đà Nẵng - Tôn Đức Thắng - Nguyễn Văn Cừ - Tạ Quảng Bửu - Hầm đèo Hải Vân - Đường tránh TP Huế - QL1 - Đường tránh TP Đông Hà - BX Ròom &lt;A&gt;</t>
  </si>
  <si>
    <t>4373.1211.A</t>
  </si>
  <si>
    <t>Phía Nam Đà Nẵng</t>
  </si>
  <si>
    <t>BX phía Nam Đà Nẵng - Cầu Vượt Hoà Cầm - đường Tránh nam Hải Vân - Hầm Đèo HVận - QL 1A –BX Đồng Hới &lt;A&gt;</t>
  </si>
  <si>
    <t>4373.1214.A</t>
  </si>
  <si>
    <t>BX phía Nam Đà Nẵng - Cầu Vượt Hoà Cầm - đường Tránh nam Hải Vân - Hầm Đèo HVận QL 1A –BX Lệ Thủy &lt;A&gt;</t>
  </si>
  <si>
    <t>4373.1215.A</t>
  </si>
  <si>
    <t>BX phía Nam Đà Nẵng - Cầu Vượt Hoà Cầm - đường Tránh nam Hải Vân - Hầm Đèo HVận - QL 1A –BX Ba Đồn &lt;A&gt;</t>
  </si>
  <si>
    <t>4373.1218.A</t>
  </si>
  <si>
    <t>BX phía Nam Đà Nẵng - Cầu Vượt Hoà Cầm - đường Tránh nam Hải Vân - Hầm Đèo HVận - QL 1A –BX Lệ Thủy &lt;A&gt;</t>
  </si>
  <si>
    <t>4373.1220.A</t>
  </si>
  <si>
    <t>BX phía Nam Đà Nẵng - Cầu Vượt Hoà Cầm - đường Tránh nam Hải Vân - Hầm đèo Hải Vân - QL 1A - Bến xe khách Tiến Hóa (Quảng Bình) và ngược lại &lt;A&gt;</t>
  </si>
  <si>
    <t>4873.1111.A</t>
  </si>
  <si>
    <t>Đắk Nông</t>
  </si>
  <si>
    <t>Gia Nghĩa</t>
  </si>
  <si>
    <t>(A): BX Gia Nghĩa - Trần Hưng Đạo - QL1 - BX Đồng Hới</t>
  </si>
  <si>
    <t>4873.1114.A</t>
  </si>
  <si>
    <t>BX Gia Nghĩa - QL1 - BX Hoàn Lão</t>
  </si>
  <si>
    <t>4873.1115.A</t>
  </si>
  <si>
    <t>(A): BX Gia Nghĩa - QL1 - BX Ba Đồn</t>
  </si>
  <si>
    <t>4873.1116.A</t>
  </si>
  <si>
    <t>BX Gia Nghĩa - QL1 - BX Đồng Lê</t>
  </si>
  <si>
    <t>4873.1117.A</t>
  </si>
  <si>
    <t>BX Gia Nghĩa - QL1 - BX Quy Đạt</t>
  </si>
  <si>
    <t>4873.1118.A</t>
  </si>
  <si>
    <t>BX Gia Nghĩa - QL1 - BX Lệ Thủy</t>
  </si>
  <si>
    <t>4873.1120.A</t>
  </si>
  <si>
    <t>BX Gia Nghĩa - QL1 - BX Tiến Hoá</t>
  </si>
  <si>
    <t>4973.1111.A</t>
  </si>
  <si>
    <t>Lâm Đồng</t>
  </si>
  <si>
    <t>Liên tỉnh Đà Lạt</t>
  </si>
  <si>
    <t>BX LT Đà Lạt - QL20 - QL27 -QL1 - BX Đồng Hới</t>
  </si>
  <si>
    <t>4973.1114.A</t>
  </si>
  <si>
    <t>BX LT Đà Lạt - QL20 - QL27 -QL1 - BX Hoàn Lão</t>
  </si>
  <si>
    <t>4973.1115.A</t>
  </si>
  <si>
    <t>BX LT Đà Lạt - QL20 - QL27 -QL1 - BX Ba Đồn</t>
  </si>
  <si>
    <t>4973.1116.A</t>
  </si>
  <si>
    <t>BX LT Đà Lạt - QL20 - QL27 -QL1 - BX Đồng Lê</t>
  </si>
  <si>
    <t>4973.1117.A</t>
  </si>
  <si>
    <t>BX LT Đà Lạt - QL20 - QL27 -QL1 - BX Quy Đạt</t>
  </si>
  <si>
    <t>4973.1118.A</t>
  </si>
  <si>
    <t>BX LT Đà Lạt - QL20 - QL27 -QL1 - BX Lệ Thủy</t>
  </si>
  <si>
    <t>4973.1120.A</t>
  </si>
  <si>
    <t>BX LT Đà Lạt - QL20 - QL27 -QL1 - BX Tiến Hóa</t>
  </si>
  <si>
    <t>6173.1111.A</t>
  </si>
  <si>
    <t>Bình Dương</t>
  </si>
  <si>
    <t>BX Bình Dương - Trần Hưng Đạo - QL1 - BX Đồng Hới</t>
  </si>
  <si>
    <t>6173.1114.A</t>
  </si>
  <si>
    <t>BX Bình Dương - QL1 - BX Hoàn Lão</t>
  </si>
  <si>
    <t>6173.1115.A</t>
  </si>
  <si>
    <t>6173.1116.A</t>
  </si>
  <si>
    <t>6173.1117.A</t>
  </si>
  <si>
    <t>BX Bình Dương - QL1 - BX Quy Đạt</t>
  </si>
  <si>
    <t>6173.1118.A</t>
  </si>
  <si>
    <t>BX Bình Dương - QL1 - BX Lệ Thủy</t>
  </si>
  <si>
    <t>6173.1120.A</t>
  </si>
  <si>
    <t>BX Bình Dương - QL1 - BX Tiến Hoá</t>
  </si>
  <si>
    <t>6573.1111.A</t>
  </si>
  <si>
    <t>Cần Thơ</t>
  </si>
  <si>
    <t>Cần Thơ 36NVL</t>
  </si>
  <si>
    <t>(A): BX Cần Thơ - Nguyễn Văn Linh - Trần Hưng Đạo - Đường 3/2 - Cầu Hưng Lợi - Quốc lộ 1A - BX Đồng Hới và ngược lại</t>
  </si>
  <si>
    <t>7273.1218.A</t>
  </si>
  <si>
    <t>Bà Rịa - Vũng Tàu</t>
  </si>
  <si>
    <t>Vũng Tàu</t>
  </si>
  <si>
    <t>(A): BX Vũng Tàu - QL12 - QL1 - BX Lệ Thủy</t>
  </si>
  <si>
    <t>7379.1112.A</t>
  </si>
  <si>
    <t>Khánh Hòa</t>
  </si>
  <si>
    <t>Phía Bắc Nha Trang</t>
  </si>
  <si>
    <t>BX Đồng Hới - Trần Hưng Đạo - QL1 –BX Bắc Nha Trang</t>
  </si>
  <si>
    <t>7379.1412.A</t>
  </si>
  <si>
    <t>BX Hoàn Lão - QL1 - BX Bắc Nha Trang</t>
  </si>
  <si>
    <t>7379.1512.A</t>
  </si>
  <si>
    <t>BX Ba Đồn - QL1 - BX Bắc Nha Trang</t>
  </si>
  <si>
    <t>7379.1612.A</t>
  </si>
  <si>
    <t>BX Đồng Lê - QL1 - BX Bắc Nha Trang</t>
  </si>
  <si>
    <t>7379.1712.A</t>
  </si>
  <si>
    <t>BX Quy Đạt - QL1 - BX Bắc Nha Trang</t>
  </si>
  <si>
    <t>7379.1812.A</t>
  </si>
  <si>
    <t>BX Lệ Thủy - QL1 - BX Bắc Nha Trang</t>
  </si>
  <si>
    <t>7379.2012.A</t>
  </si>
  <si>
    <t>BX Tiến Hoá - QL1 - BX Bắc Nha Trang</t>
  </si>
  <si>
    <t>7381.1411.A</t>
  </si>
  <si>
    <t>BX Hoàn Lão - QL1 - BX Gia Lai</t>
  </si>
  <si>
    <t>7381.1511.A</t>
  </si>
  <si>
    <t>7381.1611.A</t>
  </si>
  <si>
    <t>BX Đồng Lê - QL1 - BX Gia Lai</t>
  </si>
  <si>
    <t>7381.1711.A</t>
  </si>
  <si>
    <t>BX Quy Đạt - QL1 - BX Gia Lai</t>
  </si>
  <si>
    <t>7381.2011.A</t>
  </si>
  <si>
    <t>BX Tiến Hoá - QL1 - BX Gia Lai</t>
  </si>
  <si>
    <t>7382.1111.A</t>
  </si>
  <si>
    <t>Kon Tum</t>
  </si>
  <si>
    <t>7382.1811.A</t>
  </si>
  <si>
    <t>BX Lệ Thủy - QL1 - BX Kon Tum</t>
  </si>
  <si>
    <t>7392.1111.A</t>
  </si>
  <si>
    <t>Quảng Nam</t>
  </si>
  <si>
    <t>Tam Kỳ</t>
  </si>
  <si>
    <t>(A): BX Tam Kỳ - QL1A - BX Đồng Hới</t>
  </si>
  <si>
    <t>3773.1515.A</t>
  </si>
  <si>
    <t>BX Đô Lương-QL7-QL1A-BX Ba Đồn</t>
  </si>
  <si>
    <t>3773.2611.A</t>
  </si>
  <si>
    <t>Miền Trung</t>
  </si>
  <si>
    <t>BX Miền Trung (Tp Vinh) - Trần Hưng Đạo - QL1 - BX Đồng Hới &lt;A&gt;</t>
  </si>
  <si>
    <t>3773.2616.A</t>
  </si>
  <si>
    <t>BX Miền Trung (Tp Vinh) - QL12A - QL1 - BX Tiến Hóa</t>
  </si>
  <si>
    <t>3773.2617.A</t>
  </si>
  <si>
    <t>BX Miền Trung (Tp Vinh) - QL1 - BX Quy Đạt &lt;A&gt;</t>
  </si>
  <si>
    <t>3773.2618.A</t>
  </si>
  <si>
    <t>BX Lệ Thủy - QL1 - BX Miền Trung (Tp Vinh)</t>
  </si>
  <si>
    <t>3773.2620.A</t>
  </si>
  <si>
    <t>7273.1211.A</t>
  </si>
  <si>
    <t>BX Đồng Hới - QL1A - QL51 - Đ 3/2 - LHP - NKKN - BX Vũng Tàu</t>
  </si>
  <si>
    <t>7273.1214.A</t>
  </si>
  <si>
    <t>BX Hoàn Lão - QL1A - QL51 - Đ. 3/2 - LHP - NKKN - BX Vũng Tàu</t>
  </si>
  <si>
    <t>7273.1215.A</t>
  </si>
  <si>
    <t>7273.1216.A</t>
  </si>
  <si>
    <t>BX Đồng Lê - QL12 - QL1A - QL 51 - Đ. 3/2 - LHP - NKKN - BX Vũng Tàu</t>
  </si>
  <si>
    <t>7273.1217.A</t>
  </si>
  <si>
    <t>BX Quy Đạt - Đ. HCM - QL 1A - QL 51 - Đ. 3/2 - LHP - NKKN - BX Vũng Tàu</t>
  </si>
  <si>
    <t>BX Lệ Thủy - QL1 - QL1A - QL51 - Đ. 3/2 - LHP - NKKN - BX Vũng Tàu</t>
  </si>
  <si>
    <t>7273.1220.A</t>
  </si>
  <si>
    <t>BX Hoàn Lão - QL12 - QL1A - QL51 - Đ. 3/2 - LHP - NKKN - BX Vũng Tàu</t>
  </si>
  <si>
    <t>7833/BGTVT-VT ngày 07/07/2016 của Bộ GTVT</t>
  </si>
  <si>
    <t>3873.1116.A</t>
  </si>
  <si>
    <t>Tuyến quy hoạch mới chuyển sang tuyến đang khai thác</t>
  </si>
  <si>
    <t>7375.1514.B</t>
  </si>
  <si>
    <t>BX Ba Đồn - QL1A - Đông Hà - QL9D - QL9 - Cầu Đắc rông - Đường HCM - BX A Lưới</t>
  </si>
  <si>
    <t>1473.2711.A</t>
  </si>
  <si>
    <t>Cẩm Hải</t>
  </si>
  <si>
    <t>BX Cẩm Hải - QL18 - QL10 - QL1-BX Đồng Hới</t>
  </si>
  <si>
    <t>Hải Phòng</t>
  </si>
  <si>
    <t>1873.1111.A</t>
  </si>
  <si>
    <t>Nam Định</t>
  </si>
  <si>
    <t>BX Đồng Hới - QL1 - BX Nam Định &lt;A&gt;</t>
  </si>
  <si>
    <t>1873.1114.A</t>
  </si>
  <si>
    <t>BX Hoàn Lão - QL1 - BX Nam Định &lt;A&gt;</t>
  </si>
  <si>
    <t>1873.1115.A</t>
  </si>
  <si>
    <t>BX Ba Đồn - QL1 - BX Nam Định &lt;A&gt;</t>
  </si>
  <si>
    <t>1873.1116.A</t>
  </si>
  <si>
    <t>BX Đồng Lê - QL12 - QL1 - BX Nam Định &lt;A&gt;</t>
  </si>
  <si>
    <t>1873.1117.A</t>
  </si>
  <si>
    <t>BX Quy Đạt - Đường Hồ Chí Minh - QL1 - BX Nam Định &lt;A&gt;</t>
  </si>
  <si>
    <t>1873.1118.A</t>
  </si>
  <si>
    <t>BX Lệ Thủy - QL1 - BX Nam Định &lt;A&gt;</t>
  </si>
  <si>
    <t>1873.1120.A</t>
  </si>
  <si>
    <t>BX Tiến Hóa - QL1 - BX Nam Định &lt;A&gt;</t>
  </si>
  <si>
    <t>2073.1211.A</t>
  </si>
  <si>
    <t>Thái Nguyên</t>
  </si>
  <si>
    <t>Đại Từ</t>
  </si>
  <si>
    <t>BX Đại Từ, QL3, QL1, BX Đồng Hới (A)</t>
  </si>
  <si>
    <t>2773.1118.A</t>
  </si>
  <si>
    <t>Điện Biên</t>
  </si>
  <si>
    <t>Điện Biên Phủ</t>
  </si>
  <si>
    <t>BX.Tp. Điện Biên Phủ - QL279 - Tuần Giáo - QL6 - Sơn La - Hoà Bình - QL6 - Hà Nội - BX. Nước Ngầm - QL1A - Ninh Bình - Thanh Hoá - Nghệ an - Hà Tĩnh - TP. Đồng Hới - BX huyện Lệ Thuỷ</t>
  </si>
  <si>
    <t>3773.1611.A</t>
  </si>
  <si>
    <t>Nam Đàn</t>
  </si>
  <si>
    <t>3773.1618.A</t>
  </si>
  <si>
    <t>BX Chợ Vinh-QL1-BX Lệ Thủy &lt;A&gt;</t>
  </si>
  <si>
    <t>3773.5511.A</t>
  </si>
  <si>
    <t>Con Cuông</t>
  </si>
  <si>
    <t xml:space="preserve">BX Con Cuông-QL 7-QL1A-BX Đồng Hới </t>
  </si>
  <si>
    <t>4773.1311.A</t>
  </si>
  <si>
    <t>Đăk Lăk</t>
  </si>
  <si>
    <t>Buôn Hồ</t>
  </si>
  <si>
    <t>BX Buôn Hồ - QL14 - QL1A - Đường Trần Hưng Đạo - BX Đồng Hới.</t>
  </si>
  <si>
    <t>4773.1611.A</t>
  </si>
  <si>
    <t>Ea H'Leo</t>
  </si>
  <si>
    <t>BX Ea H'leo - QL14 - QL26 - ĐT11 - QL29 - QL1A - BX Đồng Hới.</t>
  </si>
  <si>
    <t>4773.2017.A</t>
  </si>
  <si>
    <t>Krông Năng</t>
  </si>
  <si>
    <t>BX Krông Năng - QL29 - QL14 - Đường Hồ Chí Minh - QL1A - Đường Trần Hưng Đạo - BX Quy Đạt.</t>
  </si>
  <si>
    <t>6173.1111.B</t>
  </si>
  <si>
    <t xml:space="preserve">BX Đồng Hới - Đường Trần Hưng Đạo - QL 1 - QL 13 - BX Bình Dương </t>
  </si>
  <si>
    <t>6173.1114.B</t>
  </si>
  <si>
    <t xml:space="preserve">BX Hoàn Lão - QL 1 - QL 13 - BX Bình Dương </t>
  </si>
  <si>
    <t>6173.1115.B</t>
  </si>
  <si>
    <t>6173.1116.B</t>
  </si>
  <si>
    <t>6173.1117.B</t>
  </si>
  <si>
    <t xml:space="preserve">BX Quy Đạt - QL 1 - QL 13 - BX Bình Dương </t>
  </si>
  <si>
    <t>6173.1118.B</t>
  </si>
  <si>
    <t xml:space="preserve">BX Lệ Thủy - QL 1 - QL 13 - BX Bình Dương </t>
  </si>
  <si>
    <t>6173.1120.B</t>
  </si>
  <si>
    <t xml:space="preserve">BX Tiên Hóa - - QL 12 - QL 1 - QL 13 - BX Bình Dương </t>
  </si>
  <si>
    <t>7393.1112.A</t>
  </si>
  <si>
    <t>Bình Phước</t>
  </si>
  <si>
    <t>Thành Công Phước Long</t>
  </si>
  <si>
    <t xml:space="preserve">BX Đồng Hới - QL1A - QL14 - ĐT741 - Chi nhánh BX TX Phước Long </t>
  </si>
  <si>
    <t>7393.1412.A</t>
  </si>
  <si>
    <t xml:space="preserve">BX Hoàn Lão - QL1A - QL14 - ĐT741 - Chi nhánh BX TX Phước Long </t>
  </si>
  <si>
    <t>7393.1512.A</t>
  </si>
  <si>
    <t>7393.1612.A</t>
  </si>
  <si>
    <t xml:space="preserve">BX Đồng Lê - QL12 - QL1A - QL14 - ĐT741 - Chi nhánh BX TX Phước Long </t>
  </si>
  <si>
    <t>7393.1712.A</t>
  </si>
  <si>
    <t xml:space="preserve">BX Quy Đạt - Đường Hồ Chí Minh - QL1A - QL14 - ĐT741 - Chi nhánh BX TX Phước Long </t>
  </si>
  <si>
    <t>7393.1812.A</t>
  </si>
  <si>
    <t>7393.2012.A</t>
  </si>
  <si>
    <t xml:space="preserve">BX Tiến Hóa - QL12 - QL1A - QL14 - ĐT741 - Chi nhánh BX TX Phước Long </t>
  </si>
  <si>
    <t>7399.1112.A</t>
  </si>
  <si>
    <t>Quế Võ (QH)</t>
  </si>
  <si>
    <t>BX Đồng Hới - QL1 - Cao tốc Pháp Vân - Đường Vành đai 3 - Đường Phạm Văn Đồng - QL18 - BX Quế Võ</t>
  </si>
  <si>
    <t>3673.0611.A</t>
  </si>
  <si>
    <t>Thanh Hóa</t>
  </si>
  <si>
    <t>Phía Nam Thanh Hóa</t>
  </si>
  <si>
    <t>BX Đồng Hới - QL1A - BX Phía Nam Thanh Hoá</t>
  </si>
  <si>
    <t>3673.0614.A</t>
  </si>
  <si>
    <t>BX Hoàn Lão - QL1A - BX Phía Nam Thanh Hoá</t>
  </si>
  <si>
    <t>3673.0615.A</t>
  </si>
  <si>
    <t>BX Ba Đồn - QL1A - BX Phía Nam Thanh Hoá</t>
  </si>
  <si>
    <t>3673.0616.A</t>
  </si>
  <si>
    <t xml:space="preserve">BX Đồng Lê - QL12 - QL1A - BX Phía Nam Thanh Hoá </t>
  </si>
  <si>
    <t>3673.0617.A</t>
  </si>
  <si>
    <t>BX Quy Đạt - Đường HCM - QL1A - BX phía Nam Thanh Hoá</t>
  </si>
  <si>
    <t>3673.0618.A</t>
  </si>
  <si>
    <t xml:space="preserve">BX Lệ Thuỷ - QL1 - QL1A - BX Phía Nam Thanh Hoá </t>
  </si>
  <si>
    <t>3673.0620.A</t>
  </si>
  <si>
    <t>BX Tiến Hoá - QL12 - QL1A - BX Phía Nam Thanh Hoá</t>
  </si>
  <si>
    <t>BX Đồng Lê - QL12 - QL1 đoạn đường tránh TP.Hà Tĩnh - BX Hà Tĩnh &lt;A&gt;</t>
  </si>
  <si>
    <t>4773.1116.A</t>
  </si>
  <si>
    <t>Đắk Lắk</t>
  </si>
  <si>
    <t>Phía Bắc Buôn Ma Thuột</t>
  </si>
  <si>
    <t>BX Phía Bắc Buôn Ma Thuột - QL14 - Đường HCM - QL1A - QL12A - BX Đồng Lê</t>
  </si>
  <si>
    <t>4773.1615.A</t>
  </si>
  <si>
    <t>BX Ea H'Leo - QL14 - Đường HCM - QL1A - BX Ba Đồn</t>
  </si>
  <si>
    <t>6073.1314.A</t>
  </si>
  <si>
    <t>BX Đồng Nai - QL1A - BX Hoàn Lão</t>
  </si>
  <si>
    <t>6073.1315.A</t>
  </si>
  <si>
    <t>BX Đồng Nai - QL1A - BX Ba Đồn</t>
  </si>
  <si>
    <t>6073.1316.A</t>
  </si>
  <si>
    <t>BX Đồng Lê - QL12 - QL1 - BX Đồng Nai&lt;A&gt;</t>
  </si>
  <si>
    <t>6073.1317.A</t>
  </si>
  <si>
    <t>BX Quy Đạt - Đường HCM - QL1 - BX Đồng Nai &lt;A&gt;</t>
  </si>
  <si>
    <t>6073.1318.A</t>
  </si>
  <si>
    <t>BX Lệ Thuỷ - QL1- BX Đồng Nai &lt;A&gt;</t>
  </si>
  <si>
    <t>6073.1320.A</t>
  </si>
  <si>
    <t>BX Tiến Hoá - QL12 - QL1 - BX Đồng Nai &lt;A&gt;</t>
  </si>
  <si>
    <t>6073.5415.A</t>
  </si>
  <si>
    <t>Phú Thạnh</t>
  </si>
  <si>
    <t>BX Phú Thạnh - ĐT769 - Đường 25B - QL51 - Đường Võ Nguyên Giáp (Đường Tránh QL1A) - QL1A - BX Ba Đồn</t>
  </si>
  <si>
    <t>7273.1811.A</t>
  </si>
  <si>
    <t>Long Điền</t>
  </si>
  <si>
    <t xml:space="preserve">BX Đồng Hới - QL1A - Hàn Tân - BX Long Điền </t>
  </si>
  <si>
    <t>7273.1814.A</t>
  </si>
  <si>
    <t>BX Hoàn Lão - QL1A - Hàn Tân - BX Long Điền</t>
  </si>
  <si>
    <t>7273.1815.A</t>
  </si>
  <si>
    <t>BX Ba Đồn - QL 1A - Hàn Tân - BX Long Điền</t>
  </si>
  <si>
    <t>7273.1816.A</t>
  </si>
  <si>
    <t>BX Đồng Lê - QL12 - QL1A - Hàn Tân - BX Long Điền &lt;A&gt;</t>
  </si>
  <si>
    <t>7273.1817.A</t>
  </si>
  <si>
    <t>BX Quy Đạt - Đường HCM - QL1A - Hàn Tân - BX Long Điền &lt;A&gt;</t>
  </si>
  <si>
    <t>7273.1818.A</t>
  </si>
  <si>
    <t>BX Lệ Thuỷ - QL1 - QL1A - Hàn Tân - BX Long Điền &lt;A&gt;</t>
  </si>
  <si>
    <t>7273.1820.A</t>
  </si>
  <si>
    <t>BX Tiến Hoá - QL12 - QL1A- Hàn Tân - BX Long Điền &lt;A&gt;</t>
  </si>
  <si>
    <t>7374.1511.A</t>
  </si>
  <si>
    <t>Đông Hà</t>
  </si>
  <si>
    <t>BX Ba Đồn - QL1 - BX Đông Hà &lt;A&gt;</t>
  </si>
  <si>
    <t>7374.1612.A</t>
  </si>
  <si>
    <t>BX Đồng Lê - QL12 - QL1 - BX Lao Bảo &lt;A&gt;</t>
  </si>
  <si>
    <t>7374.1811.A</t>
  </si>
  <si>
    <t>BX Lệ Thủy - QL1 - BX Đông Hà &lt;A&gt;</t>
  </si>
  <si>
    <t>7374.2012.A</t>
  </si>
  <si>
    <t>Tiến Hoá</t>
  </si>
  <si>
    <t>BX Tiến Hoá - QL12 - QL1 - BX Lao Bảo &lt;A&gt;</t>
  </si>
  <si>
    <t>7377.1111.A</t>
  </si>
  <si>
    <t>Bình Định</t>
  </si>
  <si>
    <t>Quy Nhơn</t>
  </si>
  <si>
    <t>BX Đồng Hới - QL1 - QL1D - BX Quy Nhơn&lt;A&gt;</t>
  </si>
  <si>
    <t>7388.1511.A</t>
  </si>
  <si>
    <t>Vĩnh Phúc</t>
  </si>
  <si>
    <t>Vĩnh Yên</t>
  </si>
  <si>
    <t>BX Ba Đồn - QL1A - BX Vĩnh Yên &lt;A&gt;</t>
  </si>
  <si>
    <t>7399.1811.A</t>
  </si>
  <si>
    <t>BX Lệ Thủy - QL1 - Cao tốc Pháp Vân - Đường Vành Đai 3 - QL1 - BX Bắc Ninh</t>
  </si>
  <si>
    <t>7399.1812.A</t>
  </si>
  <si>
    <t>Quế Võ</t>
  </si>
  <si>
    <t>BX Lệ Thủy - QL1 - Cao tốc Pháp Vân - Đường Vành Đai 3 - QL1 - QL18 - BX Quế Võ</t>
  </si>
  <si>
    <t>1673.2311.A</t>
  </si>
  <si>
    <t>Thượng Lý</t>
  </si>
  <si>
    <t>3873.1217.A</t>
  </si>
  <si>
    <t>Kỳ Anh</t>
  </si>
  <si>
    <t>BX Kỳ Anh - Đường Xuyên Á - BX Quy Đạt</t>
  </si>
  <si>
    <t>5073.1611.A</t>
  </si>
  <si>
    <t>TP.Hồ Chí Minh</t>
  </si>
  <si>
    <t>5073.1616.A</t>
  </si>
  <si>
    <t>BX Đồng Lê - QL12 - QL1 - QL14 - QL1 - BX Ngã Tư Ga</t>
  </si>
  <si>
    <t>5073.1617.A</t>
  </si>
  <si>
    <t>7374.1160.A</t>
  </si>
  <si>
    <t>Cửa Việt</t>
  </si>
  <si>
    <t>BX Cửa Việt - QL9 - QL1 - BX  Đồng Hới</t>
  </si>
  <si>
    <t>7381.1119.A</t>
  </si>
  <si>
    <t>Đức Cơ</t>
  </si>
  <si>
    <t>BX Đức Cơ - QL19 - Đường Hồ Chí Minh - QL1 - BX Đồng Hới</t>
  </si>
  <si>
    <t>7381.1419.A</t>
  </si>
  <si>
    <t>BX Đức Cơ - QL19 - Đường Hồ Chí Minh - QL1 - BX Hoàn Lão</t>
  </si>
  <si>
    <t>7381.1519.A</t>
  </si>
  <si>
    <t>BX Đức Cơ - QL19 - Đường Hồ Chí Minh - QL1 - BX Ba Đồn</t>
  </si>
  <si>
    <t>7381.1619.A</t>
  </si>
  <si>
    <t>BX Đức Cơ - QL19 - Đường Hồ Chí Minh - QL1 - BX Đồng Lê</t>
  </si>
  <si>
    <t>7381.1819.A</t>
  </si>
  <si>
    <t>BX Đức Cơ - QL19 - Đường Hồ Chí Minh - QL1 - BX Lệ Thủy</t>
  </si>
  <si>
    <t>7381.2019.A</t>
  </si>
  <si>
    <t>BX Đức Cơ - QL19 - Đường Hồ Chí Minh (QL14 cũ) - QL14B - QL1 - QL12 - BX Tiến Hóa</t>
  </si>
  <si>
    <t>4242/BGTVT-VT ngày 20/04/2017 của Bộ GTVT</t>
  </si>
  <si>
    <t>1473.1111.A</t>
  </si>
  <si>
    <t>Bãi Cháy</t>
  </si>
  <si>
    <t>BX Bãi Cháy - QL18 - QL10 - QL1 -BX Đồng Hới</t>
  </si>
  <si>
    <t>1473.1311.A</t>
  </si>
  <si>
    <t>Cái Rồng</t>
  </si>
  <si>
    <t>BX Cái Rồng - QL18 - QL10 - QL1 - BX Đồng Hới</t>
  </si>
  <si>
    <t>1473.1511.A</t>
  </si>
  <si>
    <t>Cửa Ông</t>
  </si>
  <si>
    <t>BX Cửa Ông - QL18 - QL10 - QL1 - BX Đồng Hới</t>
  </si>
  <si>
    <t>1873.1411.A</t>
  </si>
  <si>
    <t>Giao Thủy</t>
  </si>
  <si>
    <t>BX Giao Thủy - TL489 - QL21 - Đường Lê Đức Thọ - QL10 - QL1A - BX Đồng Hới</t>
  </si>
  <si>
    <t>2973.1518.A</t>
  </si>
  <si>
    <t>Lệ Thuỷ</t>
  </si>
  <si>
    <t>BX Lệ Thuỷ - QL1A - BX Nước Ngầm &lt;A&gt;</t>
  </si>
  <si>
    <t>2973.1520.A</t>
  </si>
  <si>
    <t>BX Tiến Hoá - QL12 - QL1 - BX Nước Ngầm &lt;A&gt;</t>
  </si>
  <si>
    <t>5073.1618.A</t>
  </si>
  <si>
    <t>BX Lệ Thuỷ - QL1A - QL14A - BX Ngã Tư Ga &lt;A&gt;</t>
  </si>
  <si>
    <t>7375.1814.A</t>
  </si>
  <si>
    <t>BX A Lưới - Đường HCM - Cầu Đăc Rông - QL9B - Đông Hà - QL1 - BX Lệ Thuỷ</t>
  </si>
  <si>
    <t>7377.1511.A</t>
  </si>
  <si>
    <t>7377.1611.A</t>
  </si>
  <si>
    <t>BX Đồng Lê - QL12A - QL1A - BX Quy Nhơn &lt;A&gt;</t>
  </si>
  <si>
    <t>7377.1711.A</t>
  </si>
  <si>
    <t>BX Quy Đạt - Đường Hồ Chí Minh -QL1A - BX Quy Nhơn &lt;A&gt;</t>
  </si>
  <si>
    <t>7397.1111.A</t>
  </si>
  <si>
    <t>Bắc Kạn</t>
  </si>
  <si>
    <t>7397.1511.A</t>
  </si>
  <si>
    <t>BX Ba Đồn - QL1A - Hà Nội - QL5 - Sân Bay Nội Bài - QL18 - Bắc Ninh - QL1 - TL47 - QL3 - BX Bắc Kạn</t>
  </si>
  <si>
    <t>1673.1511.A</t>
  </si>
  <si>
    <t>Vĩnh Bảo</t>
  </si>
  <si>
    <t>BX Vĩnh Bảo - QL10 - QL1 - BX Đồng Hới &lt;A&gt;</t>
  </si>
  <si>
    <t>1673.1611.A</t>
  </si>
  <si>
    <t>Quảng bình</t>
  </si>
  <si>
    <t>Phía Bắc Hải Phòng</t>
  </si>
  <si>
    <t>BX Phía Bắc Hải Phòng - QL10 - QL1 - BX  Đồng Hới</t>
  </si>
  <si>
    <t>2073.1611.A</t>
  </si>
  <si>
    <t>Trung tâm TP Thái Nguyên</t>
  </si>
  <si>
    <t>BX Đồng Hới - QL1A–Cao tốc Pháp Vân Cầu Giẽ - đường vành đai 3 trên cao (đoạn từ Pháp Vân - Cầu Thanh trì) - Cầu Thanh Trì - BX Trung tâm TP Thái Nguyên  &lt;A&gt;</t>
  </si>
  <si>
    <t>Bổ sung tuyến mới</t>
  </si>
  <si>
    <t>2073.1614.A</t>
  </si>
  <si>
    <t>BX Hoàn Lão - QL1A - Cao tốc Pháp Vân Cầu Giẽ - đường vành đai 3 trên cao (đoạn từ Pháp Vân - Cầu Thanh trì) - Cầu Thanh Trì  - BX Trung tâm TP Thái Nguyên &lt;A&gt;</t>
  </si>
  <si>
    <t>2073.1615.A</t>
  </si>
  <si>
    <t>BX Ba Đồn - QL1A-Cao tốc Pháp Vân Cầu Giẽ - đường vành đai 3 trên cao (đoạn từ Pháp Vân - Cầu Thanh trì) - Cầu Thanh Trì - BX Trung tâm TP Thái Nguyên &lt;A&gt;</t>
  </si>
  <si>
    <t>2073.1616.A</t>
  </si>
  <si>
    <t>BX Đồng Lê - QL12 - QL1A -Cao tốc Pháp Vân Cầu Giẽ - đường vành đai 3 trên cao (đoạn từ Pháp Vân - Cầu Thanh trì) - Cầu Thanh Trì - BX Trung tâm TP Thái Nguyên &lt;A&gt;</t>
  </si>
  <si>
    <t>2073.1617.A</t>
  </si>
  <si>
    <t>BX Quy Đạt - Đường HCM - QL1A -Cao tốc Pháp Vân Cầu Giẽ - đường vành đai 3 trên cao (đoạn từ Pháp Vân - Cầu Thanh trì) - Cầu Thanh Trì - BX Trung tâm TP Thái Nguyên &lt;A&gt;</t>
  </si>
  <si>
    <t>2073.1618.A</t>
  </si>
  <si>
    <t>BX Lệ Thuỷ - QL1A - Cao tốc Pháp Vân Cầu Giẽ - đường vành đai 3 trên cao (đoạn từ Pháp Vân - Cầu Thanh trì) - Cầu Thanh Trì  - BX Trung tâm TP Thái Nguyên &lt;A&gt;</t>
  </si>
  <si>
    <t>2073.1620.A</t>
  </si>
  <si>
    <t>BX Tiến Hoá - QL12 - QL1A - Cao tốc Pháp Vân Cầu Giẽ - đường vành đai 3 trên cao (đoạn từ Pháp Vân - Cầu Thanh trì) - Cầu Thanh Trì - BX Trung tâm TP Thái Nguyên &lt;A&gt;</t>
  </si>
  <si>
    <t>3773.1411.A</t>
  </si>
  <si>
    <t>BX Nghĩa Đàn - QL48 - QL1A - BX Đồng Hới &lt;A&gt;</t>
  </si>
  <si>
    <t>3773.1416.A</t>
  </si>
  <si>
    <t>BX Nghĩa Đàn - QL48 - QL1A - QL12A - QL1 - BX Tiến Hóa</t>
  </si>
  <si>
    <t>3773.1417.A</t>
  </si>
  <si>
    <t>BX Nghĩa Đàn - QL48 - QL1A - BX Quy Đạt &lt;A&gt;</t>
  </si>
  <si>
    <t>3773.1418.A</t>
  </si>
  <si>
    <t>(A): BX Lệ Thủy - QL1A - QL48 - BX Nghĩa Đàn</t>
  </si>
  <si>
    <t>3773.1420.A</t>
  </si>
  <si>
    <t>3773.1516.A</t>
  </si>
  <si>
    <t>BX Đô Lương - QL7 - QL1A - QL12A - QL1 - BX Tiến Hóa</t>
  </si>
  <si>
    <t>3773.1517.A</t>
  </si>
  <si>
    <t>BX Đô Lương - QL7 - QL1A - BX Quy Đạt &lt;A&gt;</t>
  </si>
  <si>
    <t>3773.1518.A</t>
  </si>
  <si>
    <t>BX Lệ Thủy - QL1A - QL7 - BX Đô Lương</t>
  </si>
  <si>
    <t>3773.1520.A</t>
  </si>
  <si>
    <t>3773.1615.A</t>
  </si>
  <si>
    <t>BX Nam Đàn - QL46 - QL1A - BX Ba Đồn &lt;A&gt;</t>
  </si>
  <si>
    <t>3773.1616.A</t>
  </si>
  <si>
    <t>BX Nam Đàn - QL46 - QL1A - QL12A - QL1 - BX Tiến Hóa</t>
  </si>
  <si>
    <t>3773.1617.A</t>
  </si>
  <si>
    <t>BX Nam Đàn - QL46 - QL1A - BX Quy Đạt &lt;A&gt;</t>
  </si>
  <si>
    <t>3773.1620.A</t>
  </si>
  <si>
    <t>3773.1915.A</t>
  </si>
  <si>
    <t>BX Con Cuông - QL7 - QL1A - BX Ba Đồn &lt;A&gt;</t>
  </si>
  <si>
    <t>3773.1916.A</t>
  </si>
  <si>
    <t>BX Con Cuông - QL7 - QL1A - QL12A - QL1 - BX Tiến Hóa</t>
  </si>
  <si>
    <t>3773.1917.A</t>
  </si>
  <si>
    <t>BX Con Cuông - QL7 - QL1A - BX Quy Đạt &lt;A&gt;</t>
  </si>
  <si>
    <t>3773.1918.A</t>
  </si>
  <si>
    <t>(A): BX Lệ Thủy -QL1A - QL7 - BX Con Cuông</t>
  </si>
  <si>
    <t>3773.1920.A</t>
  </si>
  <si>
    <t>3773.2111.A</t>
  </si>
  <si>
    <t>Quỳ Hợp</t>
  </si>
  <si>
    <t>BX Quỳ Hợp - QL48 - QL1A - BX Đồng Hới &lt;A&gt;</t>
  </si>
  <si>
    <t>3773.2115.A</t>
  </si>
  <si>
    <t>BX Quỳ Hợp - QL48 - QL1A - BX Ba Đồn &lt;A&gt;</t>
  </si>
  <si>
    <t>3773.2116.A</t>
  </si>
  <si>
    <t>BX Quỳ Hợp - QL48 - QL1A - QL12A - QL1 - BX Tiến Hóa</t>
  </si>
  <si>
    <t>3773.2117.A</t>
  </si>
  <si>
    <t>BX Quỳ Hợp - QL48 - QL1A - BX Quy Đạt &lt;A&gt;</t>
  </si>
  <si>
    <t>3773.2118.A</t>
  </si>
  <si>
    <t>(A): BX Lệ Thủy - QL1A - QL7 - BX Quỳ Hợp</t>
  </si>
  <si>
    <t>3773.2120.A</t>
  </si>
  <si>
    <t>3773.2516.A</t>
  </si>
  <si>
    <t>Phía Bắc TP Vinh</t>
  </si>
  <si>
    <t>BX Phía Bắc TP Vinh – Đường gom dân sinh – Đ.Đặng Thái Mai – Đ.Tránh Vinh (QL1A) - QL12A - QL1 - BX Tiến Hóa</t>
  </si>
  <si>
    <t>3773.2517.A</t>
  </si>
  <si>
    <t>BX Phía Bắc TP Vinh – Đường gom dân sinh – Đ.Đặng Thái Mai – Đ.Tránh Vinh (QL1A) - BX Quy Đạt &lt;A&gt;</t>
  </si>
  <si>
    <t>3773.2520.A</t>
  </si>
  <si>
    <t>3773.5116.A</t>
  </si>
  <si>
    <t>BX Tân Kỳ - QL7 - QL1A - QL12A - QL1 - BX Tiến Hóa</t>
  </si>
  <si>
    <t>3773.5117.A</t>
  </si>
  <si>
    <t>BX Tân Kỳ - QL7 - QL1A - BX Quy Đạt &lt;A&gt;</t>
  </si>
  <si>
    <t>3773.5118.A</t>
  </si>
  <si>
    <t>(A): BX Lệ Thủy - QL1A - QL7 - BX Tân Kỳ</t>
  </si>
  <si>
    <t>3773.5120.A</t>
  </si>
  <si>
    <t>3773.5311.A</t>
  </si>
  <si>
    <t>Cửa Lò</t>
  </si>
  <si>
    <t>BX Cửa Lò - QL46 - QL1A - BX Đồng Hới &lt;A&gt;</t>
  </si>
  <si>
    <t>3773.5315.A</t>
  </si>
  <si>
    <t>BX Cửa Lò - QL46 - QL1A - BX Ba Đồn &lt;A&gt;</t>
  </si>
  <si>
    <t>3773.5316.A</t>
  </si>
  <si>
    <t>BX Cửa Lò - QL46 - QL1A - QL12A - QL1 - BX Tiến Hóa</t>
  </si>
  <si>
    <t>3773.5317.A</t>
  </si>
  <si>
    <t>BX Cửa Lò - QL46 - QL1A - BX Quy Đạt &lt;A&gt;</t>
  </si>
  <si>
    <t>3773.5318.A</t>
  </si>
  <si>
    <t>(A): BX Lệ Thủy -QL1A - QL46 - BX Cửa Lò</t>
  </si>
  <si>
    <t>3773.5320.A</t>
  </si>
  <si>
    <t>7376.1111.A</t>
  </si>
  <si>
    <t>Quảng Ngãi</t>
  </si>
  <si>
    <t>BX Quảng Ngãi - QL1 - BX Đồng Hới</t>
  </si>
  <si>
    <t>7382.1511.A</t>
  </si>
  <si>
    <t>BX  KonTum - đường Hồ Chí Minh - QL14B - QL1A - BX Ba Đồn</t>
  </si>
  <si>
    <t>7382.1515.A</t>
  </si>
  <si>
    <t>Kon Plông</t>
  </si>
  <si>
    <t>BX KonPlông - QL24 - đường Hồ Chí Minh - QL14B - QL1A - BX Ba Đồn</t>
  </si>
  <si>
    <t xml:space="preserve">BX Bắc Kạn - QL3 - QL3 mới - QL1A - BX Đồng Hới </t>
  </si>
  <si>
    <t xml:space="preserve">BIỂU ĐỒ CHẠY XE </t>
  </si>
  <si>
    <t>(DO SỞ GTVT NƠI ĐI XÂY DỰNG VÀ NIÊM YẾT)</t>
  </si>
  <si>
    <t>STT</t>
  </si>
  <si>
    <t>Giờ xe xuất bến các ngày trong tháng</t>
  </si>
  <si>
    <t>Ngày 1</t>
  </si>
  <si>
    <t>Ngày 2</t>
  </si>
  <si>
    <t>Ngày 3</t>
  </si>
  <si>
    <t>Ngày 4</t>
  </si>
  <si>
    <t>Ngày 31</t>
  </si>
  <si>
    <t>Nơi đến</t>
  </si>
  <si>
    <t>……</t>
  </si>
  <si>
    <r>
      <t>Ghi chú:</t>
    </r>
    <r>
      <rPr>
        <sz val="14"/>
        <color indexed="8"/>
        <rFont val="Times New Roman"/>
        <family val="1"/>
      </rPr>
      <t xml:space="preserve"> Những chuyến xe (gồm giờ xuất bến nơi đi và giờ xuất bến nơi đến) theo nguyên tắc phân biệt mầu: </t>
    </r>
  </si>
  <si>
    <t>+ Mầu xanh là có doanh nghiệp, hợp tác xã đang khai thác;</t>
  </si>
  <si>
    <t>+ Mầu trắng là chưa có doanh nghiệp, hợp tác xã khai thác;</t>
  </si>
  <si>
    <t xml:space="preserve">+ Mầu vàng là có doanh nghiệp, hợp tác xã đã đăng ký khai thác Sở đang kiểm tra Hồ sơ. </t>
  </si>
  <si>
    <t>Nơi đi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</si>
  <si>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</si>
  <si>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</si>
  <si>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</si>
  <si>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</si>
  <si>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</si>
  <si>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</si>
  <si>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</si>
  <si>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</si>
  <si>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</si>
  <si>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</si>
  <si>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</si>
  <si>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</si>
  <si>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</si>
  <si>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</si>
  <si>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</si>
  <si>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</si>
  <si>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</si>
  <si>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</si>
  <si>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</si>
  <si>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</si>
  <si>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</si>
  <si>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</si>
  <si>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</si>
  <si>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</si>
  <si>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</si>
  <si>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</si>
  <si>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- Mã số tuyến:</t>
  </si>
  <si>
    <t>Phía Bắc Vinh</t>
  </si>
  <si>
    <t>3773.2511.A</t>
  </si>
  <si>
    <t>3773.2515.A</t>
  </si>
  <si>
    <t>Phú Thành</t>
  </si>
  <si>
    <t>Doanh nghiệp</t>
  </si>
  <si>
    <t>Văn bản</t>
  </si>
  <si>
    <t>Số chuyến</t>
  </si>
  <si>
    <t>Huy Hoàng</t>
  </si>
  <si>
    <t>Khánh Hồng</t>
  </si>
  <si>
    <t>Năm Giang</t>
  </si>
  <si>
    <t>Hoàng Chung</t>
  </si>
  <si>
    <t>Thành Phát</t>
  </si>
  <si>
    <t>Tiến Đạt</t>
  </si>
  <si>
    <t>Sông Gianh</t>
  </si>
  <si>
    <t>Hải Vân</t>
  </si>
  <si>
    <t>Lý Hòa</t>
  </si>
  <si>
    <t>An Hoàng Linh</t>
  </si>
  <si>
    <t>Tổng số:</t>
  </si>
  <si>
    <t>Số 1 Đà Nẵng</t>
  </si>
  <si>
    <t>Phong Phú</t>
  </si>
  <si>
    <t>Lệ Ninh</t>
  </si>
  <si>
    <t>Kiến Giang</t>
  </si>
  <si>
    <t>Liên Chiểu</t>
  </si>
  <si>
    <t>Cẩm Lệ</t>
  </si>
  <si>
    <t>DVVT Gia Lai</t>
  </si>
  <si>
    <t>Đinh Gia Phát</t>
  </si>
  <si>
    <t>Hùng Thắng</t>
  </si>
  <si>
    <t>Đồng Tâm</t>
  </si>
  <si>
    <t>Minh Huy</t>
  </si>
  <si>
    <t>Công ty Ô tô</t>
  </si>
  <si>
    <t>Đại Duy</t>
  </si>
  <si>
    <t>Trung Nam</t>
  </si>
  <si>
    <t>Duy Tùng</t>
  </si>
  <si>
    <t>Trường Thịnh</t>
  </si>
  <si>
    <t>Phước Long</t>
  </si>
  <si>
    <t>Trường Anh</t>
  </si>
  <si>
    <t>Thanh Sang</t>
  </si>
  <si>
    <t>Nam Gianh</t>
  </si>
  <si>
    <t>HTX Tiến Đạt</t>
  </si>
  <si>
    <t>Ô tô Huế</t>
  </si>
  <si>
    <t>Hòa Quang</t>
  </si>
  <si>
    <t>Miền Tây</t>
  </si>
  <si>
    <t>3773.2518.A</t>
  </si>
  <si>
    <t>Thành An</t>
  </si>
  <si>
    <t>Trung Minh</t>
  </si>
  <si>
    <t>Bình Minh</t>
  </si>
  <si>
    <t>HTX Nghệ An</t>
  </si>
  <si>
    <t>- Tên tuyến:Nghệ An-Quảng Bình</t>
  </si>
  <si>
    <t>- Cự ly tuyến:207km</t>
  </si>
  <si>
    <t>Số 1900 ngày 13/10/2014 9h15 điều chỉnh sang 8h30 số 2198 ngày 20/11/2014</t>
  </si>
  <si>
    <t>- Tổng số chuyến xe/ngày/tháng: 720</t>
  </si>
  <si>
    <t>Thông báo số 1428 ngày 20/6/2018 nốt tại BX đồng Hới 11h00- A Hợp đánh nhầm 11h30. vì 11h30 đã có, số 380 ngày 13/2/2018</t>
  </si>
  <si>
    <t>- Hành trình tuyến:(A): BX Chợ Vinh - QL12A - QL1 - BX Tiến Hóa</t>
  </si>
  <si>
    <t>- Tổng số chuyến xe/ngày/tháng: 120</t>
  </si>
  <si>
    <t>- Tổng số chuyến xe/ngày/tháng: 60</t>
  </si>
  <si>
    <t>- Bến xe đi:Chợ Vinh;                 Bến xe đến: Tiến Hóa</t>
  </si>
  <si>
    <t>- Bến xe đi:Đô Lương;                 Bến xe đến: Đồng Hới</t>
  </si>
  <si>
    <t>- Hành trình tuyến:BX Đô Lương - QL7 - QL1A - BX Đồng Hới &lt;A&gt;</t>
  </si>
  <si>
    <t>- Cự ly tuyến:270km</t>
  </si>
  <si>
    <t>- Bến xe đi:Đô Lương;                 Bến xe đến: Ba Đồn</t>
  </si>
  <si>
    <t>- Hành trình tuyến:BX Đô Lương-QL7-QL1A-BX Ba Đồn</t>
  </si>
  <si>
    <t>- Cự ly tuyến:217km</t>
  </si>
  <si>
    <t>- Tổng số chuyến xe/ngày/tháng: 300</t>
  </si>
  <si>
    <t>- Bến xe đi:Sơn Hải;                 Bến xe đến: Ba Đồn</t>
  </si>
  <si>
    <t>- Hành trình tuyến:BX Sơn Hải - QL1 - BX Ba Đồn &lt;A&gt;</t>
  </si>
  <si>
    <t>- Cự ly tuyến:220km</t>
  </si>
  <si>
    <t>- Bến xe đi:Tân Kỳ;                 Bến xe đến: Đồng Hới</t>
  </si>
  <si>
    <t>- Hành trình tuyến:BX Lạt Tân Kỳ - QL1 - BX Đồng Hới &lt;A&gt;</t>
  </si>
  <si>
    <t>- Bến xe đi:Tân Kỳ;                 Bến xe đến: Ba Đồn</t>
  </si>
  <si>
    <t>- Hành trình tuyến:BX Lạt Tân Kỳ - QL1 - BX Ba Đồn &lt;A&gt;</t>
  </si>
  <si>
    <t>- Bến xe đi:[Lạt];                 Bến xe đến: Đồng Hới</t>
  </si>
  <si>
    <t>- Bến xe đi:[Lạt];                 Bến xe đến: Ba Đồn</t>
  </si>
  <si>
    <t>- Tên tuyến:Quảng Bình - Nghệ An</t>
  </si>
  <si>
    <t>- Bến xe đi: Ba Đồn                 Bến xe đến: Phía Bắc Vinh;</t>
  </si>
  <si>
    <t>- Hành trình tuyến: BX Ba Đồn - QL1 - BX Vinh -   &lt;A&gt;</t>
  </si>
  <si>
    <t>BX Đồng Hới - QL1 -Trần Hưng Đạo - BX Móng Cái &lt;A&gt;</t>
  </si>
  <si>
    <t>BX Đồng Hới - QL1 - QL10 - BX Thượng Lý</t>
  </si>
  <si>
    <t>BX Đồng Hới - QL1 - Trần Hưng Đạo - BX Bắc Vinh &lt;A&gt;</t>
  </si>
  <si>
    <t>BX Ba Đồn - QL1 - BX Bắc Vinh &lt;A&gt;</t>
  </si>
  <si>
    <t>BX Đồng Hới - QL1 - Trần Hưng Đạo - BX Chợ Vinh &lt;A&gt;</t>
  </si>
  <si>
    <t xml:space="preserve">BX Lệ Thủy - QL1 - BX Bắc Vinh &lt;A&gt; </t>
  </si>
  <si>
    <t>BX Ba Đồn - QL1 - BX Chợ Vinh &lt;A&gt;</t>
  </si>
  <si>
    <t>BX Quy Đạt - QL1 - BX Chợ Vinh &lt;A&gt;</t>
  </si>
  <si>
    <t>BX Lệ Thủy - QL1 - BX Chợ Vinh &lt;A&gt;</t>
  </si>
  <si>
    <t>BX Ba Đồn - QL1 - BX Nghĩa Đàn &lt;A&gt;</t>
  </si>
  <si>
    <t>BX Đồng Hới - QL1 - QL46 - BX Nam Đàn</t>
  </si>
  <si>
    <t>BX Ba Đồn - QL1 - BX Hà Tĩnh &lt;A&gt;</t>
  </si>
  <si>
    <t>BX Đồng Hới - QL1A - Hầm Đèo Hải Vân - Tạ Quang Bửu - Tôn Đức Thắng - BX Trung tâm Đà Nẵng &lt;A&gt;</t>
  </si>
  <si>
    <t>BX Hoàn Lão - QL1A - Hầm Đèo Hải Vân - Tạ Quang Bửu - Tôn Đức Thắng - BX Trung tâm Đà Nẵng &lt;A&gt;</t>
  </si>
  <si>
    <t>BX Ba Đồn - QL1A - Hầm Đèo Hải Vân - Tạ Quang Bửu - Nguyễn Văn Cừ - Tôn Đức Thắng - BX Trung tâm Đà Nẵng &lt;A&gt;</t>
  </si>
  <si>
    <t>BX Đồng Lê - QL1A - Hầm Đèo Hải Vân - Tạ Quang Bửu - Nguyễn Văn Cừ - Tôn Đức Thắng - BX Trung tâm Đà Nẵng &lt;A&gt;</t>
  </si>
  <si>
    <t>BX Lệ Thủy - QL1A - Hầm Đèo Hải Vân - Tạ Quang Bửu - Nguyễn Văn Cừ - Tôn Đức Thắng - BX Trung tâm Đà Nẵng &lt;A&gt;</t>
  </si>
  <si>
    <t>BX Tiến Hóa - QL1A - Hầm Đèo Hải Vân - Tạ Quang Bửu - Nguyễn Văn Cừ - Tôn Đức Thắng - BX Trung tâm Đà Nẵng &lt;A&gt;</t>
  </si>
  <si>
    <t>BX Quy Đạt - Đường Hồ Chí Minh - Ngã Tư Sòng - QL1A - Hầm Đèo Hải Vân - Tạ Quang Bửu - Nguyễn Văn Cừ - Tôn Đức Thắng - BX Trung tâm Đà Nẵng &lt;A&gt;</t>
  </si>
  <si>
    <t>BX Ba Đồn - QL1 - BX Miền Đông &lt;A&gt;</t>
  </si>
  <si>
    <t>BX Đồng Lê - QL12A - QL1 - BX Miền Đông &lt;A&gt;</t>
  </si>
  <si>
    <t>BX Ba Đồn - QL1 - BX Bình Dương &lt;A&gt;</t>
  </si>
  <si>
    <t xml:space="preserve">BX Ba Đồn - QL 1 - QL 13 - BX Bình Dương &lt;B&gt; </t>
  </si>
  <si>
    <t xml:space="preserve"> BX Đồng Lê - QL1 - BX Bình Dương &lt;A&gt;</t>
  </si>
  <si>
    <t xml:space="preserve">BX Đồng Lê - QL 12- QL 1 - QL 13 - BX Bình Dương &lt;B&gt; </t>
  </si>
  <si>
    <t>BX Đồng Hới - QL1 - BX Đồng Nai &lt;A&gt;</t>
  </si>
  <si>
    <t xml:space="preserve">BX Đồng Hới  - QL1 - QL14 - QL1 - BX Ngã Tư Ga &lt;A&gt; </t>
  </si>
  <si>
    <t>BX Lệ Thủy - QL1 - BX Miền Đông &lt;A&gt;</t>
  </si>
  <si>
    <t>BX Ba Đồn  - QL1 - QL14 - QL1 - BX Ngã Tư Ga &lt;A&gt;</t>
  </si>
  <si>
    <t>BX Quy Đạt - Đường Hồ Chí Minh - QL1 - QL14 - QL1 - BX Ngã Tư Ga &lt;A&gt;</t>
  </si>
  <si>
    <t>BX Ba Đồn - QL1A - QL 51 - Đ. 3/2 - LHP - NKKN - BX Vũng Tàu &lt;A&gt;</t>
  </si>
  <si>
    <t xml:space="preserve">BX Đồng Hới - QL1A - BX phía Bắc Huế &lt;A&gt; </t>
  </si>
  <si>
    <t>BX Ba Đồn - QL1A - BX phía Bắc Huế &lt;A&gt;</t>
  </si>
  <si>
    <t xml:space="preserve">BX Ba Đồn - QL1A -QL49 - BX A Lưới &lt;A&gt; </t>
  </si>
  <si>
    <t xml:space="preserve">BX Lệ Thủy - QL1A - BX phía Bắc Huế &lt;A&gt;  </t>
  </si>
  <si>
    <t>BX Ba Đồn - QL1A - BX Quy Nhơn &lt;A&gt;</t>
  </si>
  <si>
    <t>BX Ba Đồn - QL1 - BX Gia Lai &lt;A&gt;</t>
  </si>
  <si>
    <t>BX Lệ Thủy  - QL1 - QL19 - BX Đức Long &lt;A&gt;</t>
  </si>
  <si>
    <t>BX Đồng Hới - Trần Hưng Đạo - QL1 - BX Kon Tum &lt;A&gt;</t>
  </si>
  <si>
    <t xml:space="preserve">BX Ba Đồn - QL1A - QL14 - ĐT741 - BX Thành Công Phước Long &lt;A&gt; </t>
  </si>
  <si>
    <t xml:space="preserve">BX Lệ Thủy - QL1A - QL14 - ĐT741 - Chi nhánh BX TX Phước Long &lt;A&gt; </t>
  </si>
  <si>
    <t xml:space="preserve">BX Đồng Hới - QL1 - đường cao tốc Pháp Vân - Đường vành đai 3 - đường Phạm Văn Đồng - QL18 –BX Bắc Ninh &lt;A&gt; </t>
  </si>
  <si>
    <r>
      <t>Ghi chú:</t>
    </r>
    <r>
      <rPr>
        <sz val="14"/>
        <rFont val="Times New Roman"/>
        <family val="1"/>
      </rPr>
      <t xml:space="preserve"> Những chuyến xe (gồm giờ xuất bến nơi đi và giờ xuất bến nơi đến) theo nguyên tắc phân biệt mầu: </t>
    </r>
  </si>
  <si>
    <t>HTX Thăng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</si>
</sst>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2"/>
      <color theme="1"/>
      <name val="Times New Roman"/>
      <family val="2"/>
    </font>
    <font>
      <sz val="1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  <charset val="163"/>
    </font>
    <font>
      <sz val="9"/>
      <name val="Times New Roman"/>
      <family val="1"/>
      <charset val="163"/>
    </font>
    <font>
      <b/>
      <sz val="12"/>
      <color indexed="10"/>
      <name val="Times New Roman"/>
      <family val="1"/>
      <charset val="163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4"/>
      <color indexed="8"/>
      <name val="Times New Roman"/>
      <family val="1"/>
    </font>
    <font>
      <sz val="8"/>
      <name val="Times New Roman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2"/>
      <color rgb="FF00B0F0"/>
      <name val="Times New Roman"/>
      <family val="2"/>
    </font>
    <font>
      <b/>
      <sz val="11"/>
      <color rgb="FF00B0F0"/>
      <name val="Times New Roman"/>
      <family val="2"/>
    </font>
    <font>
      <sz val="11"/>
      <color rgb="FF00B0F0"/>
      <name val="Times New Roman"/>
      <family val="2"/>
    </font>
    <font>
      <sz val="12"/>
      <color rgb="FF00B0F0"/>
      <name val="Times New Roman"/>
      <family val="1"/>
    </font>
    <font>
      <b/>
      <sz val="11"/>
      <color rgb="FF00B0F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 applyFill="1"/>
    <xf numFmtId="0" fontId="6" fillId="2" borderId="1" xfId="0" applyFont="1" applyFill="1" applyBorder="1" applyAlignment="1">
      <alignment horizontal="center"/>
    </xf>
    <xf numFmtId="0" fontId="4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1" fillId="0" borderId="1" xfId="0" applyFont="1" applyFill="1" applyBorder="1"/>
    <xf numFmtId="0" fontId="1" fillId="0" borderId="2" xfId="0" applyFont="1" applyFill="1" applyBorder="1"/>
    <xf numFmtId="0" fontId="10" fillId="0" borderId="0" xfId="0" applyFont="1" applyAlignment="1">
      <alignment horizontal="center" wrapText="1"/>
    </xf>
    <xf numFmtId="0" fontId="7" fillId="3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17" fillId="0" borderId="3" xfId="0" applyFont="1" applyBorder="1" applyAlignment="1">
      <alignment horizontal="center" vertical="center" wrapText="1"/>
    </xf>
    <xf numFmtId="20" fontId="17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0" fontId="18" fillId="0" borderId="5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Continuous" vertical="center"/>
    </xf>
    <xf numFmtId="0" fontId="0" fillId="0" borderId="6" xfId="0" applyBorder="1" applyAlignment="1">
      <alignment horizontal="centerContinuous"/>
    </xf>
    <xf numFmtId="0" fontId="15" fillId="0" borderId="7" xfId="0" applyFont="1" applyBorder="1" applyAlignment="1">
      <alignment horizontal="center" vertical="center" wrapText="1"/>
    </xf>
    <xf numFmtId="0" fontId="11" fillId="0" borderId="0" xfId="0" quotePrefix="1" applyFont="1" applyAlignment="1">
      <alignment vertical="center"/>
    </xf>
    <xf numFmtId="0" fontId="11" fillId="0" borderId="0" xfId="0" quotePrefix="1" applyFont="1"/>
    <xf numFmtId="0" fontId="13" fillId="0" borderId="0" xfId="0" quotePrefix="1" applyNumberFormat="1" applyFont="1" applyAlignment="1">
      <alignment vertical="center"/>
    </xf>
    <xf numFmtId="0" fontId="14" fillId="0" borderId="0" xfId="0" quotePrefix="1" applyFont="1" applyAlignment="1">
      <alignment vertical="center"/>
    </xf>
    <xf numFmtId="0" fontId="14" fillId="0" borderId="0" xfId="0" quotePrefix="1" applyNumberFormat="1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4" borderId="0" xfId="0" applyFill="1"/>
    <xf numFmtId="0" fontId="1" fillId="4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0" fillId="2" borderId="0" xfId="0" applyFill="1"/>
    <xf numFmtId="0" fontId="1" fillId="2" borderId="0" xfId="0" applyFont="1" applyFill="1"/>
    <xf numFmtId="3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wrapText="1"/>
    </xf>
    <xf numFmtId="20" fontId="18" fillId="4" borderId="5" xfId="0" applyNumberFormat="1" applyFont="1" applyFill="1" applyBorder="1" applyAlignment="1">
      <alignment horizontal="center" vertical="center" wrapText="1"/>
    </xf>
    <xf numFmtId="0" fontId="18" fillId="4" borderId="5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20" fontId="18" fillId="5" borderId="5" xfId="0" applyNumberFormat="1" applyFont="1" applyFill="1" applyBorder="1" applyAlignment="1">
      <alignment horizontal="center" vertical="center" wrapText="1"/>
    </xf>
    <xf numFmtId="0" fontId="18" fillId="5" borderId="5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7" fillId="0" borderId="3" xfId="0" applyFont="1" applyFill="1" applyBorder="1" applyAlignment="1">
      <alignment horizontal="center" vertical="center" wrapText="1"/>
    </xf>
    <xf numFmtId="20" fontId="17" fillId="0" borderId="3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0" fillId="6" borderId="0" xfId="0" applyFill="1"/>
    <xf numFmtId="0" fontId="17" fillId="0" borderId="5" xfId="0" applyFont="1" applyFill="1" applyBorder="1" applyAlignment="1">
      <alignment horizontal="center" vertical="center" wrapText="1"/>
    </xf>
    <xf numFmtId="20" fontId="18" fillId="0" borderId="5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4" fillId="0" borderId="0" xfId="0" quotePrefix="1" applyFont="1" applyFill="1" applyAlignment="1">
      <alignment vertical="center"/>
    </xf>
    <xf numFmtId="0" fontId="14" fillId="0" borderId="0" xfId="0" quotePrefix="1" applyNumberFormat="1" applyFont="1" applyFill="1" applyAlignment="1">
      <alignment vertical="center"/>
    </xf>
    <xf numFmtId="0" fontId="13" fillId="0" borderId="0" xfId="0" quotePrefix="1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6" xfId="0" applyFont="1" applyFill="1" applyBorder="1" applyAlignment="1">
      <alignment horizontal="centerContinuous" vertical="center"/>
    </xf>
    <xf numFmtId="0" fontId="0" fillId="0" borderId="6" xfId="0" applyFill="1" applyBorder="1" applyAlignment="1">
      <alignment horizontal="centerContinuous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20" fontId="17" fillId="0" borderId="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0" fontId="17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Continuous" vertical="center"/>
    </xf>
    <xf numFmtId="20" fontId="17" fillId="0" borderId="5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right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3" fontId="26" fillId="4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2" borderId="0" xfId="0" applyFont="1" applyFill="1"/>
    <xf numFmtId="0" fontId="27" fillId="4" borderId="0" xfId="0" applyFont="1" applyFill="1"/>
    <xf numFmtId="0" fontId="28" fillId="2" borderId="0" xfId="0" applyFont="1" applyFill="1"/>
    <xf numFmtId="0" fontId="28" fillId="0" borderId="0" xfId="0" applyFont="1" applyFill="1"/>
    <xf numFmtId="0" fontId="28" fillId="4" borderId="0" xfId="0" applyFont="1" applyFill="1"/>
    <xf numFmtId="0" fontId="29" fillId="0" borderId="0" xfId="0" quotePrefix="1" applyFont="1" applyAlignment="1">
      <alignment vertical="center"/>
    </xf>
    <xf numFmtId="0" fontId="30" fillId="0" borderId="0" xfId="0" applyFont="1"/>
    <xf numFmtId="0" fontId="29" fillId="0" borderId="0" xfId="0" quotePrefix="1" applyNumberFormat="1" applyFont="1" applyAlignment="1">
      <alignment vertical="center"/>
    </xf>
    <xf numFmtId="0" fontId="31" fillId="0" borderId="0" xfId="0" quotePrefix="1" applyNumberFormat="1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32" fillId="2" borderId="0" xfId="0" applyFont="1" applyFill="1" applyAlignment="1">
      <alignment horizontal="right" vertical="center"/>
    </xf>
    <xf numFmtId="0" fontId="32" fillId="4" borderId="0" xfId="0" applyFont="1" applyFill="1" applyAlignment="1">
      <alignment horizontal="right" vertical="center"/>
    </xf>
    <xf numFmtId="0" fontId="35" fillId="2" borderId="1" xfId="0" applyFont="1" applyFill="1" applyBorder="1" applyAlignment="1">
      <alignment horizontal="right"/>
    </xf>
    <xf numFmtId="0" fontId="36" fillId="4" borderId="1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horizontal="right" vertical="center" wrapText="1"/>
    </xf>
    <xf numFmtId="0" fontId="36" fillId="0" borderId="0" xfId="0" applyFont="1" applyFill="1"/>
    <xf numFmtId="0" fontId="37" fillId="0" borderId="0" xfId="0" applyFont="1" applyFill="1"/>
    <xf numFmtId="0" fontId="37" fillId="2" borderId="0" xfId="0" applyFont="1" applyFill="1"/>
    <xf numFmtId="0" fontId="37" fillId="4" borderId="0" xfId="0" applyFont="1" applyFill="1"/>
    <xf numFmtId="0" fontId="37" fillId="2" borderId="0" xfId="0" applyFont="1" applyFill="1" applyAlignment="1">
      <alignment horizontal="right" vertical="center"/>
    </xf>
    <xf numFmtId="0" fontId="37" fillId="2" borderId="0" xfId="0" applyFont="1" applyFill="1" applyAlignment="1">
      <alignment vertical="center"/>
    </xf>
    <xf numFmtId="0" fontId="34" fillId="2" borderId="1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1" fillId="0" borderId="0" xfId="0" quotePrefix="1" applyFont="1" applyFill="1" applyAlignment="1">
      <alignment vertical="center"/>
    </xf>
    <xf numFmtId="0" fontId="11" fillId="0" borderId="0" xfId="0" quotePrefix="1" applyFont="1" applyFill="1"/>
    <xf numFmtId="0" fontId="17" fillId="7" borderId="5" xfId="0" applyFont="1" applyFill="1" applyBorder="1" applyAlignment="1">
      <alignment horizontal="center" vertical="center" wrapText="1"/>
    </xf>
    <xf numFmtId="20" fontId="18" fillId="7" borderId="5" xfId="0" applyNumberFormat="1" applyFont="1" applyFill="1" applyBorder="1" applyAlignment="1">
      <alignment horizontal="center" vertical="center" wrapText="1"/>
    </xf>
    <xf numFmtId="0" fontId="18" fillId="7" borderId="5" xfId="0" applyNumberFormat="1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20" fontId="17" fillId="7" borderId="3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30" fillId="0" borderId="0" xfId="0" applyFont="1" applyFill="1"/>
    <xf numFmtId="0" fontId="15" fillId="0" borderId="6" xfId="0" applyFont="1" applyFill="1" applyBorder="1" applyAlignment="1">
      <alignment horizontal="centerContinuous" vertical="center"/>
    </xf>
    <xf numFmtId="20" fontId="17" fillId="7" borderId="5" xfId="0" applyNumberFormat="1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20" fontId="17" fillId="7" borderId="4" xfId="0" applyNumberFormat="1" applyFont="1" applyFill="1" applyBorder="1" applyAlignment="1">
      <alignment horizontal="center" vertical="center" wrapText="1"/>
    </xf>
    <xf numFmtId="0" fontId="38" fillId="7" borderId="8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20" fontId="38" fillId="0" borderId="5" xfId="0" applyNumberFormat="1" applyFont="1" applyFill="1" applyBorder="1" applyAlignment="1">
      <alignment horizontal="center" vertical="center" wrapText="1"/>
    </xf>
    <xf numFmtId="0" fontId="38" fillId="7" borderId="5" xfId="0" applyFont="1" applyFill="1" applyBorder="1" applyAlignment="1">
      <alignment horizontal="center" vertical="center" wrapText="1"/>
    </xf>
    <xf numFmtId="20" fontId="38" fillId="7" borderId="5" xfId="0" applyNumberFormat="1" applyFont="1" applyFill="1" applyBorder="1" applyAlignment="1">
      <alignment horizontal="center" vertical="center" wrapText="1"/>
    </xf>
    <xf numFmtId="0" fontId="37" fillId="7" borderId="0" xfId="0" applyFont="1" applyFill="1"/>
    <xf numFmtId="0" fontId="31" fillId="0" borderId="0" xfId="0" quotePrefix="1" applyNumberFormat="1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37" fillId="0" borderId="0" xfId="0" applyFont="1" applyFill="1" applyAlignment="1">
      <alignment horizontal="centerContinuous"/>
    </xf>
    <xf numFmtId="0" fontId="39" fillId="0" borderId="0" xfId="0" quotePrefix="1" applyFont="1" applyFill="1" applyAlignment="1">
      <alignment vertical="center"/>
    </xf>
    <xf numFmtId="0" fontId="39" fillId="0" borderId="0" xfId="0" quotePrefix="1" applyNumberFormat="1" applyFont="1" applyFill="1" applyAlignment="1">
      <alignment vertical="center"/>
    </xf>
    <xf numFmtId="0" fontId="40" fillId="0" borderId="0" xfId="0" quotePrefix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1" fillId="0" borderId="6" xfId="0" applyFont="1" applyFill="1" applyBorder="1" applyAlignment="1">
      <alignment horizontal="centerContinuous" vertical="center"/>
    </xf>
    <xf numFmtId="0" fontId="37" fillId="0" borderId="6" xfId="0" applyFont="1" applyFill="1" applyBorder="1" applyAlignment="1">
      <alignment horizontal="centerContinuous"/>
    </xf>
    <xf numFmtId="0" fontId="41" fillId="0" borderId="7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20" fontId="38" fillId="0" borderId="3" xfId="0" applyNumberFormat="1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2" fillId="0" borderId="0" xfId="0" quotePrefix="1" applyFont="1" applyFill="1" applyAlignment="1">
      <alignment vertical="center"/>
    </xf>
    <xf numFmtId="0" fontId="42" fillId="0" borderId="0" xfId="0" quotePrefix="1" applyFont="1" applyFill="1"/>
    <xf numFmtId="20" fontId="38" fillId="7" borderId="8" xfId="0" applyNumberFormat="1" applyFont="1" applyFill="1" applyBorder="1" applyAlignment="1">
      <alignment horizontal="center" vertical="center" wrapText="1"/>
    </xf>
    <xf numFmtId="0" fontId="41" fillId="7" borderId="8" xfId="0" applyFont="1" applyFill="1" applyBorder="1" applyAlignment="1">
      <alignment horizontal="center" vertical="center" wrapText="1"/>
    </xf>
    <xf numFmtId="0" fontId="38" fillId="7" borderId="5" xfId="0" applyNumberFormat="1" applyFont="1" applyFill="1" applyBorder="1" applyAlignment="1">
      <alignment horizontal="center" vertical="center" wrapText="1"/>
    </xf>
    <xf numFmtId="0" fontId="38" fillId="7" borderId="3" xfId="0" applyFont="1" applyFill="1" applyBorder="1" applyAlignment="1">
      <alignment horizontal="center" vertical="center" wrapText="1"/>
    </xf>
    <xf numFmtId="20" fontId="38" fillId="7" borderId="3" xfId="0" applyNumberFormat="1" applyFont="1" applyFill="1" applyBorder="1" applyAlignment="1">
      <alignment horizontal="center" vertical="center" wrapText="1"/>
    </xf>
    <xf numFmtId="0" fontId="38" fillId="7" borderId="9" xfId="0" applyFont="1" applyFill="1" applyBorder="1" applyAlignment="1">
      <alignment horizontal="center" vertical="center" wrapText="1"/>
    </xf>
    <xf numFmtId="20" fontId="38" fillId="7" borderId="9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0" fillId="7" borderId="12" xfId="0" applyFill="1" applyBorder="1"/>
    <xf numFmtId="20" fontId="18" fillId="7" borderId="12" xfId="0" applyNumberFormat="1" applyFont="1" applyFill="1" applyBorder="1" applyAlignment="1">
      <alignment horizontal="center" vertical="center" wrapText="1"/>
    </xf>
    <xf numFmtId="0" fontId="0" fillId="7" borderId="3" xfId="0" applyFill="1" applyBorder="1"/>
    <xf numFmtId="20" fontId="17" fillId="7" borderId="8" xfId="0" applyNumberFormat="1" applyFont="1" applyFill="1" applyBorder="1" applyAlignment="1">
      <alignment horizontal="center" vertical="center" wrapText="1"/>
    </xf>
    <xf numFmtId="20" fontId="0" fillId="7" borderId="0" xfId="0" applyNumberFormat="1" applyFill="1"/>
    <xf numFmtId="0" fontId="43" fillId="0" borderId="0" xfId="0" applyFont="1" applyFill="1"/>
    <xf numFmtId="0" fontId="44" fillId="0" borderId="7" xfId="0" applyFont="1" applyFill="1" applyBorder="1" applyAlignment="1">
      <alignment horizontal="center" vertical="center" wrapText="1"/>
    </xf>
    <xf numFmtId="0" fontId="45" fillId="7" borderId="8" xfId="0" applyFont="1" applyFill="1" applyBorder="1" applyAlignment="1">
      <alignment horizontal="center" vertical="center" wrapText="1"/>
    </xf>
    <xf numFmtId="0" fontId="45" fillId="0" borderId="5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45" fillId="7" borderId="0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20" fontId="22" fillId="7" borderId="13" xfId="0" applyNumberFormat="1" applyFont="1" applyFill="1" applyBorder="1" applyAlignment="1">
      <alignment horizontal="center" vertical="center" wrapText="1"/>
    </xf>
    <xf numFmtId="20" fontId="23" fillId="7" borderId="14" xfId="0" applyNumberFormat="1" applyFont="1" applyFill="1" applyBorder="1" applyAlignment="1">
      <alignment horizontal="center" vertical="center" wrapText="1"/>
    </xf>
    <xf numFmtId="20" fontId="23" fillId="7" borderId="0" xfId="0" applyNumberFormat="1" applyFont="1" applyFill="1" applyBorder="1" applyAlignment="1">
      <alignment horizontal="center" vertical="center" wrapText="1"/>
    </xf>
    <xf numFmtId="20" fontId="38" fillId="0" borderId="14" xfId="0" applyNumberFormat="1" applyFont="1" applyFill="1" applyBorder="1" applyAlignment="1">
      <alignment horizontal="center" vertical="center" wrapText="1"/>
    </xf>
    <xf numFmtId="20" fontId="38" fillId="0" borderId="0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right" vertical="center" wrapText="1"/>
    </xf>
    <xf numFmtId="20" fontId="17" fillId="7" borderId="0" xfId="0" applyNumberFormat="1" applyFont="1" applyFill="1" applyBorder="1" applyAlignment="1">
      <alignment horizontal="center" vertical="center" wrapText="1"/>
    </xf>
    <xf numFmtId="0" fontId="45" fillId="7" borderId="5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45" fillId="7" borderId="3" xfId="0" applyNumberFormat="1" applyFont="1" applyFill="1" applyBorder="1" applyAlignment="1">
      <alignment horizontal="center" vertical="center" wrapText="1"/>
    </xf>
    <xf numFmtId="0" fontId="45" fillId="0" borderId="3" xfId="0" applyNumberFormat="1" applyFont="1" applyFill="1" applyBorder="1" applyAlignment="1">
      <alignment horizontal="center" vertical="center" wrapText="1"/>
    </xf>
    <xf numFmtId="20" fontId="18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20" fontId="17" fillId="0" borderId="9" xfId="0" applyNumberFormat="1" applyFont="1" applyFill="1" applyBorder="1" applyAlignment="1">
      <alignment horizontal="center" vertical="center" wrapText="1"/>
    </xf>
    <xf numFmtId="20" fontId="17" fillId="0" borderId="4" xfId="0" applyNumberFormat="1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20" fontId="17" fillId="0" borderId="8" xfId="0" applyNumberFormat="1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20" fontId="38" fillId="0" borderId="9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6" fillId="0" borderId="0" xfId="0" applyFont="1" applyFill="1"/>
    <xf numFmtId="0" fontId="47" fillId="0" borderId="7" xfId="0" applyFont="1" applyFill="1" applyBorder="1" applyAlignment="1">
      <alignment horizontal="center" vertical="center" wrapText="1"/>
    </xf>
    <xf numFmtId="0" fontId="24" fillId="7" borderId="5" xfId="0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 wrapText="1"/>
    </xf>
    <xf numFmtId="0" fontId="24" fillId="7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4" fillId="7" borderId="8" xfId="0" applyNumberFormat="1" applyFont="1" applyFill="1" applyBorder="1" applyAlignment="1">
      <alignment horizontal="center" vertical="center" wrapText="1"/>
    </xf>
    <xf numFmtId="0" fontId="46" fillId="7" borderId="0" xfId="0" applyFont="1" applyFill="1"/>
    <xf numFmtId="0" fontId="41" fillId="0" borderId="8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20" fontId="38" fillId="0" borderId="4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/>
    <xf numFmtId="0" fontId="46" fillId="0" borderId="4" xfId="0" applyFont="1" applyFill="1" applyBorder="1"/>
    <xf numFmtId="20" fontId="17" fillId="7" borderId="12" xfId="0" applyNumberFormat="1" applyFont="1" applyFill="1" applyBorder="1" applyAlignment="1">
      <alignment horizontal="center" vertical="center" wrapText="1"/>
    </xf>
    <xf numFmtId="20" fontId="18" fillId="7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15" fillId="0" borderId="0" xfId="0" applyFont="1" applyFill="1" applyBorder="1" applyAlignment="1">
      <alignment horizontal="center" vertical="center" wrapText="1"/>
    </xf>
    <xf numFmtId="20" fontId="17" fillId="6" borderId="9" xfId="0" applyNumberFormat="1" applyFont="1" applyFill="1" applyBorder="1" applyAlignment="1">
      <alignment horizontal="center" vertical="center" wrapText="1"/>
    </xf>
    <xf numFmtId="20" fontId="38" fillId="6" borderId="0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20" fontId="17" fillId="6" borderId="8" xfId="0" applyNumberFormat="1" applyFont="1" applyFill="1" applyBorder="1" applyAlignment="1">
      <alignment horizontal="center" vertical="center" wrapText="1"/>
    </xf>
    <xf numFmtId="0" fontId="21" fillId="6" borderId="0" xfId="0" applyFont="1" applyFill="1"/>
    <xf numFmtId="0" fontId="24" fillId="0" borderId="0" xfId="0" applyFont="1" applyFill="1" applyBorder="1" applyAlignment="1">
      <alignment horizontal="center" vertical="center" wrapText="1"/>
    </xf>
    <xf numFmtId="20" fontId="23" fillId="0" borderId="0" xfId="0" applyNumberFormat="1" applyFont="1" applyFill="1" applyBorder="1" applyAlignment="1">
      <alignment horizontal="center" vertical="center" wrapText="1"/>
    </xf>
    <xf numFmtId="20" fontId="23" fillId="0" borderId="14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36" fillId="4" borderId="1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20" fontId="25" fillId="0" borderId="15" xfId="0" applyNumberFormat="1" applyFont="1" applyFill="1" applyBorder="1" applyAlignment="1">
      <alignment horizontal="center" vertical="center" wrapText="1"/>
    </xf>
    <xf numFmtId="20" fontId="25" fillId="0" borderId="16" xfId="0" applyNumberFormat="1" applyFont="1" applyFill="1" applyBorder="1" applyAlignment="1">
      <alignment horizontal="center" vertical="center" wrapText="1"/>
    </xf>
    <xf numFmtId="20" fontId="25" fillId="0" borderId="17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0" fillId="0" borderId="0" xfId="0" applyAlignment="1">
      <alignment horizontal="center"/>
    </xf>
    <xf numFmtId="0" fontId="41" fillId="0" borderId="7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60"/>
  <sheetViews>
    <sheetView topLeftCell="A147" zoomScale="130" zoomScaleNormal="130" workbookViewId="0">
      <selection activeCell="G157" sqref="G157"/>
    </sheetView>
  </sheetViews>
  <sheetFormatPr defaultRowHeight="12.75" x14ac:dyDescent="0.2"/>
  <cols>
    <col min="1" max="1" width="4.875" style="1" customWidth="1"/>
    <col min="2" max="2" width="10.25" style="16" customWidth="1"/>
    <col min="3" max="5" width="9" style="16"/>
    <col min="6" max="6" width="9.625" style="16" customWidth="1"/>
    <col min="7" max="7" width="40.5" style="16" customWidth="1"/>
    <col min="8" max="8" width="7.625" style="1" customWidth="1"/>
    <col min="9" max="9" width="10.5" style="1" customWidth="1"/>
    <col min="10" max="10" width="13" style="1" customWidth="1"/>
    <col min="11" max="11" width="19.5" style="1" hidden="1" customWidth="1"/>
    <col min="12" max="12" width="22.5" style="1" hidden="1" customWidth="1"/>
    <col min="13" max="13" width="0.875" style="1" hidden="1" customWidth="1"/>
    <col min="14" max="15" width="9" style="1"/>
    <col min="16" max="16" width="9.75" style="104" bestFit="1" customWidth="1"/>
    <col min="17" max="17" width="8.5" style="1" bestFit="1" customWidth="1"/>
    <col min="18" max="16384" width="9" style="1"/>
  </cols>
  <sheetData>
    <row r="1" spans="1:16" ht="18.75" x14ac:dyDescent="0.2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6" ht="18.75" x14ac:dyDescent="0.2">
      <c r="A2" s="237" t="s">
        <v>8</v>
      </c>
      <c r="B2" s="237"/>
      <c r="C2" s="237"/>
      <c r="D2" s="237"/>
      <c r="E2" s="237"/>
      <c r="F2" s="237"/>
      <c r="G2" s="237"/>
      <c r="H2" s="237"/>
      <c r="I2" s="237"/>
      <c r="J2" s="237"/>
    </row>
    <row r="3" spans="1:16" s="3" customFormat="1" ht="15.75" x14ac:dyDescent="0.25">
      <c r="A3" s="2">
        <v>1</v>
      </c>
      <c r="B3" s="14">
        <v>3</v>
      </c>
      <c r="C3" s="14">
        <v>4</v>
      </c>
      <c r="D3" s="14">
        <v>5</v>
      </c>
      <c r="E3" s="14">
        <v>6</v>
      </c>
      <c r="F3" s="14">
        <v>7</v>
      </c>
      <c r="G3" s="108" t="s">
        <v>14</v>
      </c>
      <c r="H3" s="2">
        <v>9</v>
      </c>
      <c r="I3" s="2">
        <v>10</v>
      </c>
      <c r="J3" s="2">
        <v>11</v>
      </c>
      <c r="K3" s="2">
        <v>13</v>
      </c>
      <c r="L3" s="2">
        <v>14</v>
      </c>
      <c r="M3" s="2">
        <v>15</v>
      </c>
      <c r="O3" s="113"/>
      <c r="P3" s="105"/>
    </row>
    <row r="4" spans="1:16" ht="12.75" customHeight="1" x14ac:dyDescent="0.2">
      <c r="A4" s="235" t="s">
        <v>13</v>
      </c>
      <c r="B4" s="238" t="s">
        <v>1</v>
      </c>
      <c r="C4" s="235" t="s">
        <v>2</v>
      </c>
      <c r="D4" s="235"/>
      <c r="E4" s="235"/>
      <c r="F4" s="235"/>
      <c r="G4" s="240" t="s">
        <v>9</v>
      </c>
      <c r="H4" s="235" t="s">
        <v>3</v>
      </c>
      <c r="I4" s="235" t="s">
        <v>4</v>
      </c>
      <c r="J4" s="235" t="s">
        <v>5</v>
      </c>
      <c r="K4" s="234" t="s">
        <v>12</v>
      </c>
      <c r="L4" s="234" t="s">
        <v>11</v>
      </c>
      <c r="M4" s="234" t="s">
        <v>10</v>
      </c>
    </row>
    <row r="5" spans="1:16" ht="55.5" customHeight="1" x14ac:dyDescent="0.2">
      <c r="A5" s="235"/>
      <c r="B5" s="239"/>
      <c r="C5" s="8" t="s">
        <v>6</v>
      </c>
      <c r="D5" s="8" t="s">
        <v>6</v>
      </c>
      <c r="E5" s="8" t="s">
        <v>7</v>
      </c>
      <c r="F5" s="8" t="s">
        <v>7</v>
      </c>
      <c r="G5" s="241"/>
      <c r="H5" s="235"/>
      <c r="I5" s="235"/>
      <c r="J5" s="235"/>
      <c r="K5" s="234"/>
      <c r="L5" s="234"/>
      <c r="M5" s="234"/>
    </row>
    <row r="6" spans="1:16" x14ac:dyDescent="0.2">
      <c r="A6" s="76"/>
      <c r="B6" s="77"/>
      <c r="C6" s="76"/>
      <c r="D6" s="76"/>
      <c r="E6" s="76"/>
      <c r="F6" s="76"/>
      <c r="G6" s="109"/>
      <c r="H6" s="76"/>
      <c r="I6" s="76"/>
      <c r="J6" s="76"/>
      <c r="K6" s="78"/>
      <c r="L6" s="78"/>
      <c r="M6" s="78"/>
    </row>
    <row r="7" spans="1:16" s="91" customFormat="1" ht="20.25" customHeight="1" x14ac:dyDescent="0.25">
      <c r="A7" s="82">
        <v>4530</v>
      </c>
      <c r="B7" s="83" t="s">
        <v>504</v>
      </c>
      <c r="C7" s="83" t="s">
        <v>17</v>
      </c>
      <c r="D7" s="83" t="s">
        <v>16</v>
      </c>
      <c r="E7" s="83" t="s">
        <v>19</v>
      </c>
      <c r="F7" s="83" t="s">
        <v>505</v>
      </c>
      <c r="G7" s="110" t="s">
        <v>506</v>
      </c>
      <c r="H7" s="82">
        <v>400</v>
      </c>
      <c r="I7" s="82">
        <v>180</v>
      </c>
      <c r="J7" s="82" t="s">
        <v>182</v>
      </c>
      <c r="K7" s="10"/>
      <c r="L7" s="10"/>
      <c r="M7" s="10"/>
      <c r="N7" s="91">
        <v>1</v>
      </c>
      <c r="O7" s="114"/>
      <c r="P7" s="104"/>
    </row>
    <row r="8" spans="1:16" s="92" customFormat="1" ht="20.25" customHeight="1" x14ac:dyDescent="0.25">
      <c r="A8" s="84">
        <v>391</v>
      </c>
      <c r="B8" s="85" t="s">
        <v>15</v>
      </c>
      <c r="C8" s="85" t="s">
        <v>17</v>
      </c>
      <c r="D8" s="85" t="s">
        <v>16</v>
      </c>
      <c r="E8" s="85" t="s">
        <v>19</v>
      </c>
      <c r="F8" s="85" t="s">
        <v>18</v>
      </c>
      <c r="G8" s="106" t="s">
        <v>753</v>
      </c>
      <c r="H8" s="84">
        <v>618</v>
      </c>
      <c r="I8" s="84">
        <v>30</v>
      </c>
      <c r="J8" s="84" t="s">
        <v>20</v>
      </c>
      <c r="K8" s="4"/>
      <c r="L8" s="5" t="s">
        <v>21</v>
      </c>
      <c r="M8" s="5" t="s">
        <v>22</v>
      </c>
      <c r="N8" s="92">
        <v>2</v>
      </c>
      <c r="O8" s="115"/>
      <c r="P8" s="106"/>
    </row>
    <row r="9" spans="1:16" s="91" customFormat="1" ht="20.25" customHeight="1" x14ac:dyDescent="0.25">
      <c r="A9" s="82">
        <v>4531</v>
      </c>
      <c r="B9" s="83" t="s">
        <v>507</v>
      </c>
      <c r="C9" s="83" t="s">
        <v>17</v>
      </c>
      <c r="D9" s="83" t="s">
        <v>16</v>
      </c>
      <c r="E9" s="83" t="s">
        <v>19</v>
      </c>
      <c r="F9" s="83" t="s">
        <v>508</v>
      </c>
      <c r="G9" s="110" t="s">
        <v>509</v>
      </c>
      <c r="H9" s="82">
        <v>518</v>
      </c>
      <c r="I9" s="82">
        <v>120</v>
      </c>
      <c r="J9" s="82" t="s">
        <v>182</v>
      </c>
      <c r="K9" s="10"/>
      <c r="L9" s="10"/>
      <c r="M9" s="10"/>
      <c r="N9" s="91">
        <v>3</v>
      </c>
      <c r="O9" s="114"/>
      <c r="P9" s="104"/>
    </row>
    <row r="10" spans="1:16" s="91" customFormat="1" ht="20.25" customHeight="1" x14ac:dyDescent="0.25">
      <c r="A10" s="82">
        <v>4532</v>
      </c>
      <c r="B10" s="83" t="s">
        <v>510</v>
      </c>
      <c r="C10" s="83" t="s">
        <v>17</v>
      </c>
      <c r="D10" s="83" t="s">
        <v>16</v>
      </c>
      <c r="E10" s="83" t="s">
        <v>19</v>
      </c>
      <c r="F10" s="83" t="s">
        <v>511</v>
      </c>
      <c r="G10" s="110" t="s">
        <v>512</v>
      </c>
      <c r="H10" s="82">
        <v>518</v>
      </c>
      <c r="I10" s="82">
        <v>120</v>
      </c>
      <c r="J10" s="82" t="s">
        <v>182</v>
      </c>
      <c r="K10" s="10"/>
      <c r="L10" s="10"/>
      <c r="M10" s="10"/>
      <c r="N10" s="91">
        <v>4</v>
      </c>
      <c r="O10" s="114"/>
      <c r="P10" s="104"/>
    </row>
    <row r="11" spans="1:16" s="91" customFormat="1" ht="20.25" customHeight="1" x14ac:dyDescent="0.25">
      <c r="A11" s="82">
        <v>978</v>
      </c>
      <c r="B11" s="83" t="s">
        <v>328</v>
      </c>
      <c r="C11" s="83" t="s">
        <v>17</v>
      </c>
      <c r="D11" s="83" t="s">
        <v>16</v>
      </c>
      <c r="E11" s="83" t="s">
        <v>19</v>
      </c>
      <c r="F11" s="83" t="s">
        <v>329</v>
      </c>
      <c r="G11" s="110" t="s">
        <v>330</v>
      </c>
      <c r="H11" s="82">
        <v>518</v>
      </c>
      <c r="I11" s="82">
        <v>120</v>
      </c>
      <c r="J11" s="82" t="s">
        <v>182</v>
      </c>
      <c r="K11" s="10"/>
      <c r="L11" s="10"/>
      <c r="M11" s="10"/>
      <c r="N11" s="91">
        <v>5</v>
      </c>
      <c r="O11" s="114"/>
      <c r="P11" s="104"/>
    </row>
    <row r="12" spans="1:16" s="91" customFormat="1" ht="20.25" customHeight="1" x14ac:dyDescent="0.25">
      <c r="A12" s="82">
        <v>5030</v>
      </c>
      <c r="B12" s="83" t="s">
        <v>534</v>
      </c>
      <c r="C12" s="83" t="s">
        <v>17</v>
      </c>
      <c r="D12" s="83" t="s">
        <v>331</v>
      </c>
      <c r="E12" s="83" t="s">
        <v>19</v>
      </c>
      <c r="F12" s="83" t="s">
        <v>535</v>
      </c>
      <c r="G12" s="110" t="s">
        <v>536</v>
      </c>
      <c r="H12" s="82">
        <v>540</v>
      </c>
      <c r="I12" s="82">
        <v>60</v>
      </c>
      <c r="J12" s="82" t="s">
        <v>182</v>
      </c>
      <c r="K12" s="10"/>
      <c r="L12" s="10"/>
      <c r="M12" s="10"/>
      <c r="N12" s="91">
        <v>6</v>
      </c>
      <c r="O12" s="114"/>
      <c r="P12" s="104"/>
    </row>
    <row r="13" spans="1:16" s="91" customFormat="1" ht="20.25" customHeight="1" x14ac:dyDescent="0.25">
      <c r="A13" s="82">
        <v>5031</v>
      </c>
      <c r="B13" s="83" t="s">
        <v>537</v>
      </c>
      <c r="C13" s="83" t="s">
        <v>538</v>
      </c>
      <c r="D13" s="83" t="s">
        <v>331</v>
      </c>
      <c r="E13" s="83" t="s">
        <v>19</v>
      </c>
      <c r="F13" s="83" t="s">
        <v>539</v>
      </c>
      <c r="G13" s="110" t="s">
        <v>540</v>
      </c>
      <c r="H13" s="82">
        <v>540</v>
      </c>
      <c r="I13" s="82">
        <v>150</v>
      </c>
      <c r="J13" s="82" t="s">
        <v>182</v>
      </c>
      <c r="K13" s="10"/>
      <c r="L13" s="10"/>
      <c r="M13" s="10"/>
      <c r="N13" s="91">
        <v>7</v>
      </c>
      <c r="O13" s="114"/>
      <c r="P13" s="104"/>
    </row>
    <row r="14" spans="1:16" s="92" customFormat="1" ht="20.25" customHeight="1" x14ac:dyDescent="0.25">
      <c r="A14" s="84">
        <v>3977</v>
      </c>
      <c r="B14" s="85" t="s">
        <v>477</v>
      </c>
      <c r="C14" s="85" t="s">
        <v>17</v>
      </c>
      <c r="D14" s="85" t="s">
        <v>331</v>
      </c>
      <c r="E14" s="85" t="s">
        <v>19</v>
      </c>
      <c r="F14" s="85" t="s">
        <v>478</v>
      </c>
      <c r="G14" s="106" t="s">
        <v>754</v>
      </c>
      <c r="H14" s="84">
        <v>540</v>
      </c>
      <c r="I14" s="84">
        <v>60</v>
      </c>
      <c r="J14" s="84" t="s">
        <v>182</v>
      </c>
      <c r="K14" s="10"/>
      <c r="L14" s="10"/>
      <c r="M14" s="10"/>
      <c r="N14" s="92">
        <v>8</v>
      </c>
      <c r="O14" s="115"/>
      <c r="P14" s="117"/>
    </row>
    <row r="15" spans="1:16" s="92" customFormat="1" ht="20.25" customHeight="1" x14ac:dyDescent="0.25">
      <c r="A15" s="84">
        <v>1287</v>
      </c>
      <c r="B15" s="85" t="s">
        <v>332</v>
      </c>
      <c r="C15" s="85" t="s">
        <v>17</v>
      </c>
      <c r="D15" s="85" t="s">
        <v>333</v>
      </c>
      <c r="E15" s="85" t="s">
        <v>19</v>
      </c>
      <c r="F15" s="85" t="s">
        <v>333</v>
      </c>
      <c r="G15" s="111" t="s">
        <v>334</v>
      </c>
      <c r="H15" s="84">
        <v>1198</v>
      </c>
      <c r="I15" s="84">
        <v>120</v>
      </c>
      <c r="J15" s="84" t="s">
        <v>182</v>
      </c>
      <c r="K15" s="10"/>
      <c r="L15" s="10"/>
      <c r="M15" s="10"/>
      <c r="N15" s="92">
        <v>9</v>
      </c>
      <c r="O15" s="115"/>
      <c r="P15" s="106"/>
    </row>
    <row r="16" spans="1:16" s="91" customFormat="1" ht="20.25" customHeight="1" x14ac:dyDescent="0.25">
      <c r="A16" s="82">
        <v>1288</v>
      </c>
      <c r="B16" s="83" t="s">
        <v>335</v>
      </c>
      <c r="C16" s="83" t="s">
        <v>17</v>
      </c>
      <c r="D16" s="83" t="s">
        <v>333</v>
      </c>
      <c r="E16" s="83" t="s">
        <v>95</v>
      </c>
      <c r="F16" s="83" t="s">
        <v>333</v>
      </c>
      <c r="G16" s="110" t="s">
        <v>336</v>
      </c>
      <c r="H16" s="82">
        <v>1198</v>
      </c>
      <c r="I16" s="82">
        <v>120</v>
      </c>
      <c r="J16" s="82" t="s">
        <v>182</v>
      </c>
      <c r="K16" s="10"/>
      <c r="L16" s="10"/>
      <c r="M16" s="10"/>
      <c r="N16" s="91">
        <v>10</v>
      </c>
      <c r="O16" s="114"/>
      <c r="P16" s="104"/>
    </row>
    <row r="17" spans="1:16" s="91" customFormat="1" ht="20.25" customHeight="1" x14ac:dyDescent="0.25">
      <c r="A17" s="82">
        <v>1289</v>
      </c>
      <c r="B17" s="83" t="s">
        <v>337</v>
      </c>
      <c r="C17" s="83" t="s">
        <v>17</v>
      </c>
      <c r="D17" s="83" t="s">
        <v>333</v>
      </c>
      <c r="E17" s="83" t="s">
        <v>25</v>
      </c>
      <c r="F17" s="83" t="s">
        <v>333</v>
      </c>
      <c r="G17" s="110" t="s">
        <v>338</v>
      </c>
      <c r="H17" s="82">
        <v>1198</v>
      </c>
      <c r="I17" s="82">
        <v>120</v>
      </c>
      <c r="J17" s="82" t="s">
        <v>182</v>
      </c>
      <c r="K17" s="10"/>
      <c r="L17" s="10"/>
      <c r="M17" s="10"/>
      <c r="N17" s="91">
        <v>11</v>
      </c>
      <c r="O17" s="114"/>
      <c r="P17" s="104"/>
    </row>
    <row r="18" spans="1:16" s="91" customFormat="1" ht="20.25" customHeight="1" x14ac:dyDescent="0.25">
      <c r="A18" s="82">
        <v>1290</v>
      </c>
      <c r="B18" s="83" t="s">
        <v>339</v>
      </c>
      <c r="C18" s="83" t="s">
        <v>17</v>
      </c>
      <c r="D18" s="83" t="s">
        <v>333</v>
      </c>
      <c r="E18" s="83" t="s">
        <v>51</v>
      </c>
      <c r="F18" s="83" t="s">
        <v>333</v>
      </c>
      <c r="G18" s="110" t="s">
        <v>340</v>
      </c>
      <c r="H18" s="82">
        <v>1198</v>
      </c>
      <c r="I18" s="82">
        <v>120</v>
      </c>
      <c r="J18" s="82" t="s">
        <v>182</v>
      </c>
      <c r="K18" s="10"/>
      <c r="L18" s="10"/>
      <c r="M18" s="10"/>
      <c r="N18" s="91">
        <v>12</v>
      </c>
      <c r="O18" s="114"/>
      <c r="P18" s="104"/>
    </row>
    <row r="19" spans="1:16" s="91" customFormat="1" ht="20.25" customHeight="1" x14ac:dyDescent="0.25">
      <c r="A19" s="82">
        <v>1291</v>
      </c>
      <c r="B19" s="83" t="s">
        <v>341</v>
      </c>
      <c r="C19" s="83" t="s">
        <v>17</v>
      </c>
      <c r="D19" s="83" t="s">
        <v>333</v>
      </c>
      <c r="E19" s="83" t="s">
        <v>34</v>
      </c>
      <c r="F19" s="83" t="s">
        <v>333</v>
      </c>
      <c r="G19" s="110" t="s">
        <v>342</v>
      </c>
      <c r="H19" s="82">
        <v>1198</v>
      </c>
      <c r="I19" s="82">
        <v>120</v>
      </c>
      <c r="J19" s="82" t="s">
        <v>182</v>
      </c>
      <c r="K19" s="10"/>
      <c r="L19" s="10"/>
      <c r="M19" s="10"/>
      <c r="N19" s="91">
        <v>13</v>
      </c>
      <c r="O19" s="114"/>
      <c r="P19" s="104"/>
    </row>
    <row r="20" spans="1:16" s="91" customFormat="1" ht="20.25" customHeight="1" x14ac:dyDescent="0.25">
      <c r="A20" s="82">
        <v>1292</v>
      </c>
      <c r="B20" s="83" t="s">
        <v>343</v>
      </c>
      <c r="C20" s="83" t="s">
        <v>17</v>
      </c>
      <c r="D20" s="83" t="s">
        <v>333</v>
      </c>
      <c r="E20" s="83" t="s">
        <v>57</v>
      </c>
      <c r="F20" s="83" t="s">
        <v>333</v>
      </c>
      <c r="G20" s="110" t="s">
        <v>344</v>
      </c>
      <c r="H20" s="82">
        <v>1198</v>
      </c>
      <c r="I20" s="82">
        <v>120</v>
      </c>
      <c r="J20" s="82" t="s">
        <v>182</v>
      </c>
      <c r="K20" s="10"/>
      <c r="L20" s="10"/>
      <c r="M20" s="10"/>
      <c r="N20" s="91">
        <v>14</v>
      </c>
      <c r="O20" s="114"/>
      <c r="P20" s="104"/>
    </row>
    <row r="21" spans="1:16" s="91" customFormat="1" ht="20.25" customHeight="1" x14ac:dyDescent="0.25">
      <c r="A21" s="82">
        <v>1293</v>
      </c>
      <c r="B21" s="83" t="s">
        <v>345</v>
      </c>
      <c r="C21" s="83" t="s">
        <v>17</v>
      </c>
      <c r="D21" s="83" t="s">
        <v>333</v>
      </c>
      <c r="E21" s="83" t="s">
        <v>60</v>
      </c>
      <c r="F21" s="83" t="s">
        <v>333</v>
      </c>
      <c r="G21" s="110" t="s">
        <v>346</v>
      </c>
      <c r="H21" s="82">
        <v>1198</v>
      </c>
      <c r="I21" s="82">
        <v>120</v>
      </c>
      <c r="J21" s="82" t="s">
        <v>182</v>
      </c>
      <c r="K21" s="10"/>
      <c r="L21" s="10"/>
      <c r="M21" s="10"/>
      <c r="N21" s="91">
        <v>15</v>
      </c>
      <c r="O21" s="114"/>
      <c r="P21" s="104"/>
    </row>
    <row r="22" spans="1:16" s="91" customFormat="1" ht="20.25" customHeight="1" x14ac:dyDescent="0.25">
      <c r="A22" s="82">
        <v>4588</v>
      </c>
      <c r="B22" s="83" t="s">
        <v>513</v>
      </c>
      <c r="C22" s="83" t="s">
        <v>17</v>
      </c>
      <c r="D22" s="83" t="s">
        <v>333</v>
      </c>
      <c r="E22" s="83" t="s">
        <v>19</v>
      </c>
      <c r="F22" s="83" t="s">
        <v>514</v>
      </c>
      <c r="G22" s="110" t="s">
        <v>515</v>
      </c>
      <c r="H22" s="82">
        <v>480</v>
      </c>
      <c r="I22" s="82">
        <v>60</v>
      </c>
      <c r="J22" s="82" t="s">
        <v>182</v>
      </c>
      <c r="K22" s="10"/>
      <c r="L22" s="10"/>
      <c r="M22" s="10"/>
      <c r="N22" s="91">
        <v>16</v>
      </c>
      <c r="O22" s="114"/>
      <c r="P22" s="104"/>
    </row>
    <row r="23" spans="1:16" s="91" customFormat="1" ht="20.25" customHeight="1" x14ac:dyDescent="0.25">
      <c r="A23" s="82">
        <v>94</v>
      </c>
      <c r="B23" s="83" t="s">
        <v>179</v>
      </c>
      <c r="C23" s="83" t="s">
        <v>17</v>
      </c>
      <c r="D23" s="83" t="s">
        <v>180</v>
      </c>
      <c r="E23" s="83" t="s">
        <v>19</v>
      </c>
      <c r="F23" s="83" t="s">
        <v>180</v>
      </c>
      <c r="G23" s="110" t="s">
        <v>181</v>
      </c>
      <c r="H23" s="82">
        <v>564</v>
      </c>
      <c r="I23" s="82">
        <v>30</v>
      </c>
      <c r="J23" s="82" t="s">
        <v>182</v>
      </c>
      <c r="K23" s="10"/>
      <c r="L23" s="10"/>
      <c r="M23" s="10"/>
      <c r="N23" s="91">
        <v>17</v>
      </c>
      <c r="O23" s="114"/>
      <c r="P23" s="104"/>
    </row>
    <row r="24" spans="1:16" s="91" customFormat="1" ht="20.25" customHeight="1" x14ac:dyDescent="0.25">
      <c r="A24" s="82">
        <v>95</v>
      </c>
      <c r="B24" s="83" t="s">
        <v>183</v>
      </c>
      <c r="C24" s="83" t="s">
        <v>17</v>
      </c>
      <c r="D24" s="83" t="s">
        <v>180</v>
      </c>
      <c r="E24" s="83" t="s">
        <v>95</v>
      </c>
      <c r="F24" s="83" t="s">
        <v>180</v>
      </c>
      <c r="G24" s="110" t="s">
        <v>184</v>
      </c>
      <c r="H24" s="82">
        <v>564</v>
      </c>
      <c r="I24" s="82">
        <v>30</v>
      </c>
      <c r="J24" s="82" t="s">
        <v>182</v>
      </c>
      <c r="K24" s="10"/>
      <c r="L24" s="10"/>
      <c r="M24" s="10"/>
      <c r="N24" s="91">
        <v>18</v>
      </c>
      <c r="O24" s="114"/>
      <c r="P24" s="104"/>
    </row>
    <row r="25" spans="1:16" s="91" customFormat="1" ht="20.25" customHeight="1" x14ac:dyDescent="0.25">
      <c r="A25" s="82">
        <v>96</v>
      </c>
      <c r="B25" s="83" t="s">
        <v>185</v>
      </c>
      <c r="C25" s="83" t="s">
        <v>17</v>
      </c>
      <c r="D25" s="83" t="s">
        <v>180</v>
      </c>
      <c r="E25" s="83" t="s">
        <v>25</v>
      </c>
      <c r="F25" s="83" t="s">
        <v>180</v>
      </c>
      <c r="G25" s="110" t="s">
        <v>186</v>
      </c>
      <c r="H25" s="82">
        <v>564</v>
      </c>
      <c r="I25" s="82">
        <v>30</v>
      </c>
      <c r="J25" s="82" t="s">
        <v>182</v>
      </c>
      <c r="K25" s="10"/>
      <c r="L25" s="10"/>
      <c r="M25" s="10"/>
      <c r="N25" s="91">
        <v>19</v>
      </c>
      <c r="O25" s="114"/>
      <c r="P25" s="104"/>
    </row>
    <row r="26" spans="1:16" s="91" customFormat="1" ht="20.25" customHeight="1" x14ac:dyDescent="0.25">
      <c r="A26" s="82">
        <v>97</v>
      </c>
      <c r="B26" s="83" t="s">
        <v>187</v>
      </c>
      <c r="C26" s="83" t="s">
        <v>17</v>
      </c>
      <c r="D26" s="83" t="s">
        <v>180</v>
      </c>
      <c r="E26" s="83" t="s">
        <v>51</v>
      </c>
      <c r="F26" s="83" t="s">
        <v>180</v>
      </c>
      <c r="G26" s="110" t="s">
        <v>188</v>
      </c>
      <c r="H26" s="82">
        <v>564</v>
      </c>
      <c r="I26" s="82">
        <v>30</v>
      </c>
      <c r="J26" s="82" t="s">
        <v>182</v>
      </c>
      <c r="K26" s="10"/>
      <c r="L26" s="10"/>
      <c r="M26" s="10"/>
      <c r="N26" s="91">
        <v>20</v>
      </c>
      <c r="O26" s="114"/>
      <c r="P26" s="104"/>
    </row>
    <row r="27" spans="1:16" s="91" customFormat="1" ht="20.25" customHeight="1" x14ac:dyDescent="0.25">
      <c r="A27" s="82">
        <v>98</v>
      </c>
      <c r="B27" s="83" t="s">
        <v>189</v>
      </c>
      <c r="C27" s="83" t="s">
        <v>17</v>
      </c>
      <c r="D27" s="83" t="s">
        <v>180</v>
      </c>
      <c r="E27" s="83" t="s">
        <v>34</v>
      </c>
      <c r="F27" s="83" t="s">
        <v>180</v>
      </c>
      <c r="G27" s="110" t="s">
        <v>190</v>
      </c>
      <c r="H27" s="82">
        <v>564</v>
      </c>
      <c r="I27" s="82">
        <v>30</v>
      </c>
      <c r="J27" s="82" t="s">
        <v>182</v>
      </c>
      <c r="K27" s="10"/>
      <c r="L27" s="10"/>
      <c r="M27" s="10"/>
      <c r="N27" s="91">
        <v>21</v>
      </c>
      <c r="O27" s="114"/>
      <c r="P27" s="104"/>
    </row>
    <row r="28" spans="1:16" s="91" customFormat="1" ht="20.25" customHeight="1" x14ac:dyDescent="0.25">
      <c r="A28" s="82">
        <v>99</v>
      </c>
      <c r="B28" s="83" t="s">
        <v>191</v>
      </c>
      <c r="C28" s="83" t="s">
        <v>17</v>
      </c>
      <c r="D28" s="83" t="s">
        <v>180</v>
      </c>
      <c r="E28" s="83" t="s">
        <v>57</v>
      </c>
      <c r="F28" s="83" t="s">
        <v>180</v>
      </c>
      <c r="G28" s="110" t="s">
        <v>192</v>
      </c>
      <c r="H28" s="82">
        <v>564</v>
      </c>
      <c r="I28" s="82">
        <v>30</v>
      </c>
      <c r="J28" s="82" t="s">
        <v>182</v>
      </c>
      <c r="K28" s="10"/>
      <c r="L28" s="10"/>
      <c r="M28" s="10"/>
      <c r="N28" s="91">
        <v>22</v>
      </c>
      <c r="O28" s="114"/>
      <c r="P28" s="104"/>
    </row>
    <row r="29" spans="1:16" s="91" customFormat="1" ht="20.25" customHeight="1" x14ac:dyDescent="0.25">
      <c r="A29" s="82">
        <v>100</v>
      </c>
      <c r="B29" s="83" t="s">
        <v>193</v>
      </c>
      <c r="C29" s="83" t="s">
        <v>17</v>
      </c>
      <c r="D29" s="83" t="s">
        <v>180</v>
      </c>
      <c r="E29" s="83" t="s">
        <v>60</v>
      </c>
      <c r="F29" s="83" t="s">
        <v>180</v>
      </c>
      <c r="G29" s="110" t="s">
        <v>194</v>
      </c>
      <c r="H29" s="82">
        <v>564</v>
      </c>
      <c r="I29" s="82">
        <v>30</v>
      </c>
      <c r="J29" s="82" t="s">
        <v>182</v>
      </c>
      <c r="K29" s="10"/>
      <c r="L29" s="10"/>
      <c r="M29" s="10"/>
      <c r="N29" s="91">
        <v>23</v>
      </c>
      <c r="O29" s="114"/>
      <c r="P29" s="104"/>
    </row>
    <row r="30" spans="1:16" s="91" customFormat="1" ht="20.25" customHeight="1" x14ac:dyDescent="0.25">
      <c r="A30" s="82">
        <v>1475</v>
      </c>
      <c r="B30" s="83" t="s">
        <v>347</v>
      </c>
      <c r="C30" s="83" t="s">
        <v>17</v>
      </c>
      <c r="D30" s="83" t="s">
        <v>348</v>
      </c>
      <c r="E30" s="83" t="s">
        <v>19</v>
      </c>
      <c r="F30" s="83" t="s">
        <v>349</v>
      </c>
      <c r="G30" s="110" t="s">
        <v>350</v>
      </c>
      <c r="H30" s="82">
        <v>580</v>
      </c>
      <c r="I30" s="82">
        <v>60</v>
      </c>
      <c r="J30" s="82" t="s">
        <v>182</v>
      </c>
      <c r="K30" s="10"/>
      <c r="L30" s="10"/>
      <c r="M30" s="10"/>
      <c r="N30" s="91">
        <v>24</v>
      </c>
      <c r="O30" s="114"/>
      <c r="P30" s="104"/>
    </row>
    <row r="31" spans="1:16" s="91" customFormat="1" ht="20.25" customHeight="1" x14ac:dyDescent="0.25">
      <c r="A31" s="82">
        <v>5151</v>
      </c>
      <c r="B31" s="83" t="s">
        <v>541</v>
      </c>
      <c r="C31" s="83" t="s">
        <v>17</v>
      </c>
      <c r="D31" s="83" t="s">
        <v>348</v>
      </c>
      <c r="E31" s="83" t="s">
        <v>19</v>
      </c>
      <c r="F31" s="83" t="s">
        <v>542</v>
      </c>
      <c r="G31" s="110" t="s">
        <v>543</v>
      </c>
      <c r="H31" s="82">
        <v>580</v>
      </c>
      <c r="I31" s="82">
        <v>180</v>
      </c>
      <c r="J31" s="82" t="s">
        <v>182</v>
      </c>
      <c r="K31" s="10" t="s">
        <v>544</v>
      </c>
      <c r="L31" s="10"/>
      <c r="M31" s="10"/>
      <c r="N31" s="91">
        <v>25</v>
      </c>
      <c r="O31" s="114"/>
      <c r="P31" s="104"/>
    </row>
    <row r="32" spans="1:16" s="91" customFormat="1" ht="20.25" customHeight="1" x14ac:dyDescent="0.25">
      <c r="A32" s="82">
        <v>5152</v>
      </c>
      <c r="B32" s="83" t="s">
        <v>545</v>
      </c>
      <c r="C32" s="83" t="s">
        <v>17</v>
      </c>
      <c r="D32" s="83" t="s">
        <v>348</v>
      </c>
      <c r="E32" s="83" t="s">
        <v>95</v>
      </c>
      <c r="F32" s="83" t="s">
        <v>542</v>
      </c>
      <c r="G32" s="110" t="s">
        <v>546</v>
      </c>
      <c r="H32" s="82">
        <v>560</v>
      </c>
      <c r="I32" s="82">
        <v>180</v>
      </c>
      <c r="J32" s="82" t="s">
        <v>182</v>
      </c>
      <c r="K32" s="10" t="s">
        <v>544</v>
      </c>
      <c r="L32" s="10"/>
      <c r="M32" s="10"/>
      <c r="N32" s="91">
        <v>26</v>
      </c>
      <c r="O32" s="114"/>
      <c r="P32" s="104"/>
    </row>
    <row r="33" spans="1:16" s="91" customFormat="1" ht="20.25" customHeight="1" x14ac:dyDescent="0.25">
      <c r="A33" s="82">
        <v>5153</v>
      </c>
      <c r="B33" s="83" t="s">
        <v>547</v>
      </c>
      <c r="C33" s="83" t="s">
        <v>17</v>
      </c>
      <c r="D33" s="83" t="s">
        <v>348</v>
      </c>
      <c r="E33" s="83" t="s">
        <v>25</v>
      </c>
      <c r="F33" s="83" t="s">
        <v>542</v>
      </c>
      <c r="G33" s="110" t="s">
        <v>548</v>
      </c>
      <c r="H33" s="82">
        <v>540</v>
      </c>
      <c r="I33" s="82">
        <v>180</v>
      </c>
      <c r="J33" s="82" t="s">
        <v>182</v>
      </c>
      <c r="K33" s="10" t="s">
        <v>544</v>
      </c>
      <c r="L33" s="10"/>
      <c r="M33" s="10"/>
      <c r="N33" s="91">
        <v>27</v>
      </c>
      <c r="O33" s="114"/>
      <c r="P33" s="104"/>
    </row>
    <row r="34" spans="1:16" s="91" customFormat="1" ht="20.25" customHeight="1" x14ac:dyDescent="0.25">
      <c r="A34" s="82">
        <v>5154</v>
      </c>
      <c r="B34" s="83" t="s">
        <v>549</v>
      </c>
      <c r="C34" s="83" t="s">
        <v>17</v>
      </c>
      <c r="D34" s="83" t="s">
        <v>348</v>
      </c>
      <c r="E34" s="83" t="s">
        <v>51</v>
      </c>
      <c r="F34" s="83" t="s">
        <v>542</v>
      </c>
      <c r="G34" s="110" t="s">
        <v>550</v>
      </c>
      <c r="H34" s="82">
        <v>570</v>
      </c>
      <c r="I34" s="82">
        <v>180</v>
      </c>
      <c r="J34" s="82" t="s">
        <v>182</v>
      </c>
      <c r="K34" s="10" t="s">
        <v>544</v>
      </c>
      <c r="L34" s="10"/>
      <c r="M34" s="10"/>
      <c r="N34" s="91">
        <v>28</v>
      </c>
      <c r="O34" s="114"/>
      <c r="P34" s="104"/>
    </row>
    <row r="35" spans="1:16" s="91" customFormat="1" ht="20.25" customHeight="1" x14ac:dyDescent="0.25">
      <c r="A35" s="82">
        <v>5155</v>
      </c>
      <c r="B35" s="83" t="s">
        <v>551</v>
      </c>
      <c r="C35" s="83" t="s">
        <v>17</v>
      </c>
      <c r="D35" s="83" t="s">
        <v>348</v>
      </c>
      <c r="E35" s="83" t="s">
        <v>34</v>
      </c>
      <c r="F35" s="83" t="s">
        <v>542</v>
      </c>
      <c r="G35" s="110" t="s">
        <v>552</v>
      </c>
      <c r="H35" s="82">
        <v>590</v>
      </c>
      <c r="I35" s="82">
        <v>180</v>
      </c>
      <c r="J35" s="82" t="s">
        <v>182</v>
      </c>
      <c r="K35" s="10" t="s">
        <v>544</v>
      </c>
      <c r="L35" s="10"/>
      <c r="M35" s="10"/>
      <c r="N35" s="91">
        <v>29</v>
      </c>
      <c r="O35" s="114"/>
      <c r="P35" s="104"/>
    </row>
    <row r="36" spans="1:16" s="91" customFormat="1" ht="20.25" customHeight="1" x14ac:dyDescent="0.25">
      <c r="A36" s="82">
        <v>5156</v>
      </c>
      <c r="B36" s="83" t="s">
        <v>553</v>
      </c>
      <c r="C36" s="83" t="s">
        <v>17</v>
      </c>
      <c r="D36" s="83" t="s">
        <v>348</v>
      </c>
      <c r="E36" s="83" t="s">
        <v>57</v>
      </c>
      <c r="F36" s="83" t="s">
        <v>542</v>
      </c>
      <c r="G36" s="110" t="s">
        <v>554</v>
      </c>
      <c r="H36" s="82">
        <v>610</v>
      </c>
      <c r="I36" s="82">
        <v>180</v>
      </c>
      <c r="J36" s="82" t="s">
        <v>182</v>
      </c>
      <c r="K36" s="10" t="s">
        <v>544</v>
      </c>
      <c r="L36" s="10"/>
      <c r="M36" s="10"/>
      <c r="N36" s="91">
        <v>30</v>
      </c>
      <c r="O36" s="114"/>
      <c r="P36" s="104"/>
    </row>
    <row r="37" spans="1:16" s="91" customFormat="1" ht="20.25" customHeight="1" x14ac:dyDescent="0.25">
      <c r="A37" s="82">
        <v>5157</v>
      </c>
      <c r="B37" s="83" t="s">
        <v>555</v>
      </c>
      <c r="C37" s="83" t="s">
        <v>17</v>
      </c>
      <c r="D37" s="83" t="s">
        <v>348</v>
      </c>
      <c r="E37" s="83" t="s">
        <v>60</v>
      </c>
      <c r="F37" s="83" t="s">
        <v>542</v>
      </c>
      <c r="G37" s="110" t="s">
        <v>556</v>
      </c>
      <c r="H37" s="82">
        <v>560</v>
      </c>
      <c r="I37" s="82">
        <v>180</v>
      </c>
      <c r="J37" s="82" t="s">
        <v>182</v>
      </c>
      <c r="K37" s="10" t="s">
        <v>544</v>
      </c>
      <c r="L37" s="10"/>
      <c r="M37" s="10"/>
      <c r="N37" s="91">
        <v>31</v>
      </c>
      <c r="O37" s="114"/>
      <c r="P37" s="104"/>
    </row>
    <row r="38" spans="1:16" s="91" customFormat="1" ht="20.25" customHeight="1" x14ac:dyDescent="0.25">
      <c r="A38" s="82">
        <v>144</v>
      </c>
      <c r="B38" s="83" t="s">
        <v>195</v>
      </c>
      <c r="C38" s="83" t="s">
        <v>17</v>
      </c>
      <c r="D38" s="83" t="s">
        <v>196</v>
      </c>
      <c r="E38" s="83" t="s">
        <v>19</v>
      </c>
      <c r="F38" s="83" t="s">
        <v>197</v>
      </c>
      <c r="G38" s="110" t="s">
        <v>198</v>
      </c>
      <c r="H38" s="82">
        <v>800</v>
      </c>
      <c r="I38" s="82">
        <v>30</v>
      </c>
      <c r="J38" s="82" t="s">
        <v>182</v>
      </c>
      <c r="K38" s="10"/>
      <c r="L38" s="10"/>
      <c r="M38" s="10"/>
      <c r="N38" s="91">
        <v>32</v>
      </c>
      <c r="O38" s="114"/>
      <c r="P38" s="104"/>
    </row>
    <row r="39" spans="1:16" s="91" customFormat="1" ht="20.25" customHeight="1" x14ac:dyDescent="0.25">
      <c r="A39" s="82">
        <v>1654</v>
      </c>
      <c r="B39" s="83" t="s">
        <v>351</v>
      </c>
      <c r="C39" s="83" t="s">
        <v>17</v>
      </c>
      <c r="D39" s="83" t="s">
        <v>352</v>
      </c>
      <c r="E39" s="83" t="s">
        <v>57</v>
      </c>
      <c r="F39" s="83" t="s">
        <v>353</v>
      </c>
      <c r="G39" s="110" t="s">
        <v>354</v>
      </c>
      <c r="H39" s="82">
        <v>1038</v>
      </c>
      <c r="I39" s="82">
        <v>60</v>
      </c>
      <c r="J39" s="82" t="s">
        <v>182</v>
      </c>
      <c r="K39" s="10"/>
      <c r="L39" s="10"/>
      <c r="M39" s="10"/>
      <c r="N39" s="91">
        <v>33</v>
      </c>
      <c r="O39" s="114"/>
      <c r="P39" s="104"/>
    </row>
    <row r="40" spans="1:16" s="92" customFormat="1" ht="20.25" customHeight="1" x14ac:dyDescent="0.25">
      <c r="A40" s="84">
        <v>1787</v>
      </c>
      <c r="B40" s="85" t="s">
        <v>26</v>
      </c>
      <c r="C40" s="85" t="s">
        <v>17</v>
      </c>
      <c r="D40" s="85" t="s">
        <v>23</v>
      </c>
      <c r="E40" s="85" t="s">
        <v>19</v>
      </c>
      <c r="F40" s="85" t="s">
        <v>27</v>
      </c>
      <c r="G40" s="111" t="s">
        <v>28</v>
      </c>
      <c r="H40" s="84">
        <v>500</v>
      </c>
      <c r="I40" s="84">
        <v>150</v>
      </c>
      <c r="J40" s="84" t="s">
        <v>20</v>
      </c>
      <c r="K40" s="4"/>
      <c r="L40" s="5" t="s">
        <v>24</v>
      </c>
      <c r="M40" s="5" t="s">
        <v>29</v>
      </c>
      <c r="N40" s="92">
        <v>34</v>
      </c>
      <c r="O40" s="115"/>
      <c r="P40" s="106"/>
    </row>
    <row r="41" spans="1:16" s="93" customFormat="1" ht="20.25" customHeight="1" x14ac:dyDescent="0.25">
      <c r="A41" s="86">
        <v>1788</v>
      </c>
      <c r="B41" s="87" t="s">
        <v>30</v>
      </c>
      <c r="C41" s="87" t="s">
        <v>17</v>
      </c>
      <c r="D41" s="87" t="s">
        <v>23</v>
      </c>
      <c r="E41" s="87" t="s">
        <v>25</v>
      </c>
      <c r="F41" s="87" t="s">
        <v>27</v>
      </c>
      <c r="G41" s="112" t="s">
        <v>31</v>
      </c>
      <c r="H41" s="86">
        <v>510</v>
      </c>
      <c r="I41" s="86">
        <v>90</v>
      </c>
      <c r="J41" s="86" t="s">
        <v>20</v>
      </c>
      <c r="K41" s="4"/>
      <c r="L41" s="5" t="s">
        <v>24</v>
      </c>
      <c r="M41" s="5" t="s">
        <v>32</v>
      </c>
      <c r="N41" s="93">
        <v>35</v>
      </c>
      <c r="O41" s="116"/>
      <c r="P41" s="107"/>
    </row>
    <row r="42" spans="1:16" s="92" customFormat="1" ht="20.25" customHeight="1" x14ac:dyDescent="0.25">
      <c r="A42" s="84">
        <v>1789</v>
      </c>
      <c r="B42" s="85" t="s">
        <v>33</v>
      </c>
      <c r="C42" s="85" t="s">
        <v>17</v>
      </c>
      <c r="D42" s="85" t="s">
        <v>23</v>
      </c>
      <c r="E42" s="85" t="s">
        <v>34</v>
      </c>
      <c r="F42" s="85" t="s">
        <v>27</v>
      </c>
      <c r="G42" s="111" t="s">
        <v>35</v>
      </c>
      <c r="H42" s="84">
        <v>450</v>
      </c>
      <c r="I42" s="84">
        <v>60</v>
      </c>
      <c r="J42" s="84" t="s">
        <v>20</v>
      </c>
      <c r="K42" s="4"/>
      <c r="L42" s="5" t="s">
        <v>24</v>
      </c>
      <c r="M42" s="5" t="s">
        <v>36</v>
      </c>
      <c r="N42" s="92">
        <v>36</v>
      </c>
      <c r="O42" s="115"/>
      <c r="P42" s="106"/>
    </row>
    <row r="43" spans="1:16" s="91" customFormat="1" ht="20.25" customHeight="1" x14ac:dyDescent="0.25">
      <c r="A43" s="82">
        <v>4666</v>
      </c>
      <c r="B43" s="83" t="s">
        <v>516</v>
      </c>
      <c r="C43" s="83" t="s">
        <v>17</v>
      </c>
      <c r="D43" s="83" t="s">
        <v>23</v>
      </c>
      <c r="E43" s="83" t="s">
        <v>517</v>
      </c>
      <c r="F43" s="83" t="s">
        <v>27</v>
      </c>
      <c r="G43" s="110" t="s">
        <v>518</v>
      </c>
      <c r="H43" s="82">
        <v>520</v>
      </c>
      <c r="I43" s="82">
        <v>60</v>
      </c>
      <c r="J43" s="82" t="s">
        <v>182</v>
      </c>
      <c r="K43" s="10"/>
      <c r="L43" s="10"/>
      <c r="M43" s="10"/>
      <c r="N43" s="91">
        <v>37</v>
      </c>
      <c r="O43" s="114"/>
      <c r="P43" s="104"/>
    </row>
    <row r="44" spans="1:16" s="91" customFormat="1" ht="20.25" customHeight="1" x14ac:dyDescent="0.25">
      <c r="A44" s="82">
        <v>4667</v>
      </c>
      <c r="B44" s="83" t="s">
        <v>519</v>
      </c>
      <c r="C44" s="83" t="s">
        <v>17</v>
      </c>
      <c r="D44" s="83" t="s">
        <v>23</v>
      </c>
      <c r="E44" s="83" t="s">
        <v>462</v>
      </c>
      <c r="F44" s="83" t="s">
        <v>27</v>
      </c>
      <c r="G44" s="110" t="s">
        <v>520</v>
      </c>
      <c r="H44" s="82">
        <v>500</v>
      </c>
      <c r="I44" s="82">
        <v>60</v>
      </c>
      <c r="J44" s="82" t="s">
        <v>182</v>
      </c>
      <c r="K44" s="10"/>
      <c r="L44" s="10"/>
      <c r="M44" s="10"/>
      <c r="N44" s="91">
        <v>38</v>
      </c>
      <c r="O44" s="114"/>
      <c r="P44" s="104"/>
    </row>
    <row r="45" spans="1:16" s="92" customFormat="1" ht="20.25" customHeight="1" x14ac:dyDescent="0.25">
      <c r="A45" s="84">
        <v>1790</v>
      </c>
      <c r="B45" s="85" t="s">
        <v>37</v>
      </c>
      <c r="C45" s="85" t="s">
        <v>17</v>
      </c>
      <c r="D45" s="85" t="s">
        <v>23</v>
      </c>
      <c r="E45" s="85" t="s">
        <v>19</v>
      </c>
      <c r="F45" s="85" t="s">
        <v>38</v>
      </c>
      <c r="G45" s="111" t="s">
        <v>39</v>
      </c>
      <c r="H45" s="84">
        <v>500</v>
      </c>
      <c r="I45" s="84">
        <v>90</v>
      </c>
      <c r="J45" s="84" t="s">
        <v>20</v>
      </c>
      <c r="K45" s="4"/>
      <c r="L45" s="5" t="s">
        <v>24</v>
      </c>
      <c r="M45" s="5" t="s">
        <v>40</v>
      </c>
      <c r="N45" s="92">
        <v>39</v>
      </c>
      <c r="O45" s="115"/>
      <c r="P45" s="106"/>
    </row>
    <row r="46" spans="1:16" s="91" customFormat="1" ht="20.25" customHeight="1" x14ac:dyDescent="0.25">
      <c r="A46" s="82">
        <v>2901</v>
      </c>
      <c r="B46" s="83" t="s">
        <v>401</v>
      </c>
      <c r="C46" s="83" t="s">
        <v>17</v>
      </c>
      <c r="D46" s="83" t="s">
        <v>402</v>
      </c>
      <c r="E46" s="83" t="s">
        <v>19</v>
      </c>
      <c r="F46" s="83" t="s">
        <v>403</v>
      </c>
      <c r="G46" s="110" t="s">
        <v>404</v>
      </c>
      <c r="H46" s="82">
        <v>560</v>
      </c>
      <c r="I46" s="82">
        <v>180</v>
      </c>
      <c r="J46" s="82" t="s">
        <v>182</v>
      </c>
      <c r="K46" s="10"/>
      <c r="L46" s="10"/>
      <c r="M46" s="10"/>
      <c r="N46" s="91">
        <v>40</v>
      </c>
      <c r="O46" s="114"/>
      <c r="P46" s="104"/>
    </row>
    <row r="47" spans="1:16" s="91" customFormat="1" ht="20.25" customHeight="1" x14ac:dyDescent="0.25">
      <c r="A47" s="82">
        <v>2902</v>
      </c>
      <c r="B47" s="83" t="s">
        <v>405</v>
      </c>
      <c r="C47" s="83" t="s">
        <v>17</v>
      </c>
      <c r="D47" s="83" t="s">
        <v>402</v>
      </c>
      <c r="E47" s="83" t="s">
        <v>95</v>
      </c>
      <c r="F47" s="83" t="s">
        <v>403</v>
      </c>
      <c r="G47" s="110" t="s">
        <v>406</v>
      </c>
      <c r="H47" s="82">
        <v>560</v>
      </c>
      <c r="I47" s="82">
        <v>180</v>
      </c>
      <c r="J47" s="82" t="s">
        <v>182</v>
      </c>
      <c r="K47" s="10"/>
      <c r="L47" s="10"/>
      <c r="M47" s="10"/>
      <c r="N47" s="91">
        <v>41</v>
      </c>
      <c r="O47" s="114"/>
      <c r="P47" s="104"/>
    </row>
    <row r="48" spans="1:16" s="91" customFormat="1" ht="20.25" customHeight="1" x14ac:dyDescent="0.25">
      <c r="A48" s="82">
        <v>2903</v>
      </c>
      <c r="B48" s="83" t="s">
        <v>407</v>
      </c>
      <c r="C48" s="83" t="s">
        <v>17</v>
      </c>
      <c r="D48" s="83" t="s">
        <v>402</v>
      </c>
      <c r="E48" s="83" t="s">
        <v>25</v>
      </c>
      <c r="F48" s="83" t="s">
        <v>403</v>
      </c>
      <c r="G48" s="110" t="s">
        <v>408</v>
      </c>
      <c r="H48" s="82">
        <v>560</v>
      </c>
      <c r="I48" s="82">
        <v>180</v>
      </c>
      <c r="J48" s="82" t="s">
        <v>182</v>
      </c>
      <c r="K48" s="10"/>
      <c r="L48" s="10"/>
      <c r="M48" s="10"/>
      <c r="N48" s="91">
        <v>42</v>
      </c>
      <c r="O48" s="114"/>
      <c r="P48" s="104"/>
    </row>
    <row r="49" spans="1:16" s="91" customFormat="1" ht="20.25" customHeight="1" x14ac:dyDescent="0.25">
      <c r="A49" s="82">
        <v>2904</v>
      </c>
      <c r="B49" s="83" t="s">
        <v>409</v>
      </c>
      <c r="C49" s="83" t="s">
        <v>17</v>
      </c>
      <c r="D49" s="83" t="s">
        <v>402</v>
      </c>
      <c r="E49" s="83" t="s">
        <v>51</v>
      </c>
      <c r="F49" s="83" t="s">
        <v>403</v>
      </c>
      <c r="G49" s="110" t="s">
        <v>410</v>
      </c>
      <c r="H49" s="82">
        <v>560</v>
      </c>
      <c r="I49" s="82">
        <v>180</v>
      </c>
      <c r="J49" s="82" t="s">
        <v>182</v>
      </c>
      <c r="K49" s="10"/>
      <c r="L49" s="10"/>
      <c r="M49" s="10"/>
      <c r="N49" s="91">
        <v>43</v>
      </c>
      <c r="O49" s="114"/>
      <c r="P49" s="104"/>
    </row>
    <row r="50" spans="1:16" s="91" customFormat="1" ht="20.25" customHeight="1" x14ac:dyDescent="0.25">
      <c r="A50" s="82">
        <v>2905</v>
      </c>
      <c r="B50" s="83" t="s">
        <v>411</v>
      </c>
      <c r="C50" s="83" t="s">
        <v>17</v>
      </c>
      <c r="D50" s="83" t="s">
        <v>402</v>
      </c>
      <c r="E50" s="83" t="s">
        <v>34</v>
      </c>
      <c r="F50" s="83" t="s">
        <v>403</v>
      </c>
      <c r="G50" s="110" t="s">
        <v>412</v>
      </c>
      <c r="H50" s="82">
        <v>560</v>
      </c>
      <c r="I50" s="82">
        <v>180</v>
      </c>
      <c r="J50" s="82" t="s">
        <v>182</v>
      </c>
      <c r="K50" s="10"/>
      <c r="L50" s="10"/>
      <c r="M50" s="10"/>
      <c r="N50" s="91">
        <v>44</v>
      </c>
      <c r="O50" s="114"/>
      <c r="P50" s="104"/>
    </row>
    <row r="51" spans="1:16" s="91" customFormat="1" ht="20.25" customHeight="1" x14ac:dyDescent="0.25">
      <c r="A51" s="82">
        <v>2906</v>
      </c>
      <c r="B51" s="83" t="s">
        <v>413</v>
      </c>
      <c r="C51" s="83" t="s">
        <v>17</v>
      </c>
      <c r="D51" s="83" t="s">
        <v>402</v>
      </c>
      <c r="E51" s="83" t="s">
        <v>57</v>
      </c>
      <c r="F51" s="83" t="s">
        <v>403</v>
      </c>
      <c r="G51" s="110" t="s">
        <v>414</v>
      </c>
      <c r="H51" s="82">
        <v>560</v>
      </c>
      <c r="I51" s="82">
        <v>180</v>
      </c>
      <c r="J51" s="82" t="s">
        <v>182</v>
      </c>
      <c r="K51" s="10"/>
      <c r="L51" s="10"/>
      <c r="M51" s="10"/>
      <c r="N51" s="91">
        <v>45</v>
      </c>
      <c r="O51" s="114"/>
      <c r="P51" s="104"/>
    </row>
    <row r="52" spans="1:16" s="91" customFormat="1" ht="20.25" customHeight="1" x14ac:dyDescent="0.25">
      <c r="A52" s="82">
        <v>2907</v>
      </c>
      <c r="B52" s="83" t="s">
        <v>415</v>
      </c>
      <c r="C52" s="83" t="s">
        <v>17</v>
      </c>
      <c r="D52" s="83" t="s">
        <v>402</v>
      </c>
      <c r="E52" s="83" t="s">
        <v>60</v>
      </c>
      <c r="F52" s="83" t="s">
        <v>403</v>
      </c>
      <c r="G52" s="110" t="s">
        <v>416</v>
      </c>
      <c r="H52" s="82">
        <v>560</v>
      </c>
      <c r="I52" s="82">
        <v>180</v>
      </c>
      <c r="J52" s="82" t="s">
        <v>182</v>
      </c>
      <c r="K52" s="10"/>
      <c r="L52" s="10"/>
      <c r="M52" s="10"/>
      <c r="N52" s="91">
        <v>46</v>
      </c>
      <c r="O52" s="114"/>
      <c r="P52" s="104"/>
    </row>
    <row r="53" spans="1:16" s="92" customFormat="1" ht="20.25" customHeight="1" x14ac:dyDescent="0.25">
      <c r="A53" s="84">
        <v>2129</v>
      </c>
      <c r="B53" s="85" t="s">
        <v>679</v>
      </c>
      <c r="C53" s="85" t="s">
        <v>17</v>
      </c>
      <c r="D53" s="85" t="s">
        <v>41</v>
      </c>
      <c r="E53" s="85" t="s">
        <v>19</v>
      </c>
      <c r="F53" s="85" t="s">
        <v>678</v>
      </c>
      <c r="G53" s="106" t="s">
        <v>755</v>
      </c>
      <c r="H53" s="84">
        <v>207</v>
      </c>
      <c r="I53" s="88">
        <v>1110</v>
      </c>
      <c r="J53" s="84" t="s">
        <v>20</v>
      </c>
      <c r="K53" s="4"/>
      <c r="L53" s="5" t="s">
        <v>42</v>
      </c>
      <c r="M53" s="5" t="s">
        <v>43</v>
      </c>
      <c r="N53" s="92">
        <v>47</v>
      </c>
      <c r="O53" s="115"/>
      <c r="P53" s="118"/>
    </row>
    <row r="54" spans="1:16" s="92" customFormat="1" ht="20.25" customHeight="1" x14ac:dyDescent="0.25">
      <c r="A54" s="84">
        <v>2130</v>
      </c>
      <c r="B54" s="85" t="s">
        <v>680</v>
      </c>
      <c r="C54" s="85" t="s">
        <v>17</v>
      </c>
      <c r="D54" s="85" t="s">
        <v>41</v>
      </c>
      <c r="E54" s="85" t="s">
        <v>25</v>
      </c>
      <c r="F54" s="85" t="s">
        <v>678</v>
      </c>
      <c r="G54" s="106" t="s">
        <v>756</v>
      </c>
      <c r="H54" s="84">
        <v>207</v>
      </c>
      <c r="I54" s="84">
        <v>720</v>
      </c>
      <c r="J54" s="84" t="s">
        <v>20</v>
      </c>
      <c r="K54" s="4"/>
      <c r="L54" s="5" t="s">
        <v>42</v>
      </c>
      <c r="M54" s="5" t="s">
        <v>44</v>
      </c>
      <c r="N54" s="92">
        <v>48</v>
      </c>
      <c r="O54" s="115"/>
      <c r="P54" s="115"/>
    </row>
    <row r="55" spans="1:16" s="92" customFormat="1" ht="20.25" customHeight="1" x14ac:dyDescent="0.25">
      <c r="A55" s="84">
        <v>296</v>
      </c>
      <c r="B55" s="85" t="s">
        <v>720</v>
      </c>
      <c r="C55" s="85" t="s">
        <v>17</v>
      </c>
      <c r="D55" s="85" t="s">
        <v>41</v>
      </c>
      <c r="E55" s="85" t="s">
        <v>57</v>
      </c>
      <c r="F55" s="85" t="s">
        <v>678</v>
      </c>
      <c r="G55" s="111" t="s">
        <v>758</v>
      </c>
      <c r="H55" s="84">
        <v>207</v>
      </c>
      <c r="I55" s="84">
        <v>180</v>
      </c>
      <c r="J55" s="84" t="s">
        <v>182</v>
      </c>
      <c r="K55" s="10"/>
      <c r="L55" s="10"/>
      <c r="M55" s="10"/>
      <c r="N55" s="92">
        <v>49</v>
      </c>
      <c r="O55" s="115"/>
      <c r="P55" s="106"/>
    </row>
    <row r="56" spans="1:16" s="92" customFormat="1" ht="21" customHeight="1" x14ac:dyDescent="0.25">
      <c r="A56" s="84">
        <v>2131</v>
      </c>
      <c r="B56" s="85" t="s">
        <v>45</v>
      </c>
      <c r="C56" s="85" t="s">
        <v>17</v>
      </c>
      <c r="D56" s="85" t="s">
        <v>41</v>
      </c>
      <c r="E56" s="85" t="s">
        <v>19</v>
      </c>
      <c r="F56" s="85" t="s">
        <v>46</v>
      </c>
      <c r="G56" s="106" t="s">
        <v>757</v>
      </c>
      <c r="H56" s="84">
        <v>207</v>
      </c>
      <c r="I56" s="84">
        <v>840</v>
      </c>
      <c r="J56" s="84" t="s">
        <v>20</v>
      </c>
      <c r="K56" s="4"/>
      <c r="L56" s="5" t="s">
        <v>42</v>
      </c>
      <c r="M56" s="5" t="s">
        <v>47</v>
      </c>
      <c r="N56" s="92">
        <v>50</v>
      </c>
      <c r="O56" s="115"/>
    </row>
    <row r="57" spans="1:16" s="94" customFormat="1" ht="21" customHeight="1" x14ac:dyDescent="0.25">
      <c r="A57" s="84">
        <v>2132</v>
      </c>
      <c r="B57" s="85" t="s">
        <v>48</v>
      </c>
      <c r="C57" s="85" t="s">
        <v>17</v>
      </c>
      <c r="D57" s="85" t="s">
        <v>41</v>
      </c>
      <c r="E57" s="85" t="s">
        <v>25</v>
      </c>
      <c r="F57" s="85" t="s">
        <v>46</v>
      </c>
      <c r="G57" s="106" t="s">
        <v>759</v>
      </c>
      <c r="H57" s="84">
        <v>207</v>
      </c>
      <c r="I57" s="84">
        <v>90</v>
      </c>
      <c r="J57" s="84" t="s">
        <v>20</v>
      </c>
      <c r="K57" s="9"/>
      <c r="L57" s="13" t="s">
        <v>42</v>
      </c>
      <c r="M57" s="13" t="s">
        <v>49</v>
      </c>
      <c r="N57" s="92">
        <v>51</v>
      </c>
      <c r="O57" s="46"/>
    </row>
    <row r="58" spans="1:16" s="94" customFormat="1" ht="21" customHeight="1" x14ac:dyDescent="0.25">
      <c r="A58" s="84">
        <v>2133</v>
      </c>
      <c r="B58" s="85" t="s">
        <v>50</v>
      </c>
      <c r="C58" s="85" t="s">
        <v>17</v>
      </c>
      <c r="D58" s="85" t="s">
        <v>41</v>
      </c>
      <c r="E58" s="85" t="s">
        <v>51</v>
      </c>
      <c r="F58" s="85" t="s">
        <v>46</v>
      </c>
      <c r="G58" s="103" t="s">
        <v>52</v>
      </c>
      <c r="H58" s="84">
        <v>207</v>
      </c>
      <c r="I58" s="84">
        <v>120</v>
      </c>
      <c r="J58" s="84" t="s">
        <v>20</v>
      </c>
      <c r="K58" s="9"/>
      <c r="L58" s="13" t="s">
        <v>42</v>
      </c>
      <c r="M58" s="13" t="s">
        <v>53</v>
      </c>
      <c r="N58" s="92">
        <v>52</v>
      </c>
      <c r="O58" s="46"/>
      <c r="P58" s="106"/>
    </row>
    <row r="59" spans="1:16" s="94" customFormat="1" ht="21" customHeight="1" x14ac:dyDescent="0.25">
      <c r="A59" s="84">
        <v>2134</v>
      </c>
      <c r="B59" s="85" t="s">
        <v>54</v>
      </c>
      <c r="C59" s="85" t="s">
        <v>17</v>
      </c>
      <c r="D59" s="85" t="s">
        <v>41</v>
      </c>
      <c r="E59" s="85" t="s">
        <v>34</v>
      </c>
      <c r="F59" s="85" t="s">
        <v>46</v>
      </c>
      <c r="G59" s="106" t="s">
        <v>760</v>
      </c>
      <c r="H59" s="84">
        <v>207</v>
      </c>
      <c r="I59" s="84">
        <v>60</v>
      </c>
      <c r="J59" s="84" t="s">
        <v>20</v>
      </c>
      <c r="K59" s="9"/>
      <c r="L59" s="13" t="s">
        <v>42</v>
      </c>
      <c r="M59" s="13" t="s">
        <v>55</v>
      </c>
      <c r="N59" s="92">
        <v>53</v>
      </c>
      <c r="O59" s="46"/>
    </row>
    <row r="60" spans="1:16" s="94" customFormat="1" ht="21" customHeight="1" x14ac:dyDescent="0.25">
      <c r="A60" s="84">
        <v>2135</v>
      </c>
      <c r="B60" s="85" t="s">
        <v>56</v>
      </c>
      <c r="C60" s="85" t="s">
        <v>17</v>
      </c>
      <c r="D60" s="85" t="s">
        <v>41</v>
      </c>
      <c r="E60" s="85" t="s">
        <v>57</v>
      </c>
      <c r="F60" s="85" t="s">
        <v>46</v>
      </c>
      <c r="G60" s="106" t="s">
        <v>761</v>
      </c>
      <c r="H60" s="84">
        <v>207</v>
      </c>
      <c r="I60" s="84">
        <v>180</v>
      </c>
      <c r="J60" s="84" t="s">
        <v>20</v>
      </c>
      <c r="K60" s="9"/>
      <c r="L60" s="13" t="s">
        <v>42</v>
      </c>
      <c r="M60" s="13" t="s">
        <v>58</v>
      </c>
      <c r="N60" s="92">
        <v>54</v>
      </c>
      <c r="O60" s="46"/>
    </row>
    <row r="61" spans="1:16" s="94" customFormat="1" ht="21" customHeight="1" x14ac:dyDescent="0.25">
      <c r="A61" s="84">
        <v>2136</v>
      </c>
      <c r="B61" s="85" t="s">
        <v>59</v>
      </c>
      <c r="C61" s="85" t="s">
        <v>17</v>
      </c>
      <c r="D61" s="85" t="s">
        <v>41</v>
      </c>
      <c r="E61" s="85" t="s">
        <v>60</v>
      </c>
      <c r="F61" s="85" t="s">
        <v>46</v>
      </c>
      <c r="G61" s="119" t="s">
        <v>52</v>
      </c>
      <c r="H61" s="84">
        <v>207</v>
      </c>
      <c r="I61" s="84">
        <v>60</v>
      </c>
      <c r="J61" s="84" t="s">
        <v>20</v>
      </c>
      <c r="K61" s="9"/>
      <c r="L61" s="13" t="s">
        <v>42</v>
      </c>
      <c r="M61" s="13" t="s">
        <v>61</v>
      </c>
      <c r="N61" s="92">
        <v>55</v>
      </c>
      <c r="O61" s="46"/>
      <c r="P61" s="106"/>
    </row>
    <row r="62" spans="1:16" s="95" customFormat="1" ht="21" customHeight="1" x14ac:dyDescent="0.25">
      <c r="A62" s="82">
        <v>5504</v>
      </c>
      <c r="B62" s="83" t="s">
        <v>557</v>
      </c>
      <c r="C62" s="83" t="s">
        <v>17</v>
      </c>
      <c r="D62" s="83" t="s">
        <v>41</v>
      </c>
      <c r="E62" s="83" t="s">
        <v>19</v>
      </c>
      <c r="F62" s="83" t="s">
        <v>63</v>
      </c>
      <c r="G62" s="110" t="s">
        <v>558</v>
      </c>
      <c r="H62" s="82">
        <v>207</v>
      </c>
      <c r="I62" s="82">
        <v>1110</v>
      </c>
      <c r="J62" s="82" t="s">
        <v>182</v>
      </c>
      <c r="K62" s="1" t="s">
        <v>544</v>
      </c>
      <c r="L62" s="1"/>
      <c r="M62" s="1"/>
      <c r="N62" s="91">
        <v>56</v>
      </c>
      <c r="O62" s="1"/>
      <c r="P62" s="104"/>
    </row>
    <row r="63" spans="1:16" s="94" customFormat="1" ht="21" customHeight="1" x14ac:dyDescent="0.25">
      <c r="A63" s="84">
        <v>2137</v>
      </c>
      <c r="B63" s="85" t="s">
        <v>62</v>
      </c>
      <c r="C63" s="85" t="s">
        <v>17</v>
      </c>
      <c r="D63" s="85" t="s">
        <v>41</v>
      </c>
      <c r="E63" s="85" t="s">
        <v>25</v>
      </c>
      <c r="F63" s="85" t="s">
        <v>63</v>
      </c>
      <c r="G63" s="106" t="s">
        <v>762</v>
      </c>
      <c r="H63" s="84">
        <v>207</v>
      </c>
      <c r="I63" s="84">
        <v>90</v>
      </c>
      <c r="J63" s="84" t="s">
        <v>20</v>
      </c>
      <c r="K63" s="9"/>
      <c r="L63" s="13" t="s">
        <v>42</v>
      </c>
      <c r="M63" s="13" t="s">
        <v>64</v>
      </c>
      <c r="N63" s="92">
        <v>57</v>
      </c>
      <c r="O63" s="46"/>
    </row>
    <row r="64" spans="1:16" s="95" customFormat="1" ht="21" customHeight="1" x14ac:dyDescent="0.25">
      <c r="A64" s="82">
        <v>5505</v>
      </c>
      <c r="B64" s="83" t="s">
        <v>559</v>
      </c>
      <c r="C64" s="83" t="s">
        <v>17</v>
      </c>
      <c r="D64" s="83" t="s">
        <v>41</v>
      </c>
      <c r="E64" s="83" t="s">
        <v>51</v>
      </c>
      <c r="F64" s="83" t="s">
        <v>63</v>
      </c>
      <c r="G64" s="110" t="s">
        <v>560</v>
      </c>
      <c r="H64" s="82">
        <v>207</v>
      </c>
      <c r="I64" s="82">
        <v>120</v>
      </c>
      <c r="J64" s="82" t="s">
        <v>182</v>
      </c>
      <c r="K64" s="1" t="s">
        <v>544</v>
      </c>
      <c r="L64" s="1"/>
      <c r="M64" s="1"/>
      <c r="N64" s="91">
        <v>58</v>
      </c>
      <c r="O64" s="1"/>
      <c r="P64" s="104"/>
    </row>
    <row r="65" spans="1:16" s="95" customFormat="1" ht="21" customHeight="1" x14ac:dyDescent="0.25">
      <c r="A65" s="82">
        <v>5506</v>
      </c>
      <c r="B65" s="83" t="s">
        <v>561</v>
      </c>
      <c r="C65" s="83" t="s">
        <v>17</v>
      </c>
      <c r="D65" s="83" t="s">
        <v>41</v>
      </c>
      <c r="E65" s="83" t="s">
        <v>34</v>
      </c>
      <c r="F65" s="83" t="s">
        <v>63</v>
      </c>
      <c r="G65" s="110" t="s">
        <v>562</v>
      </c>
      <c r="H65" s="82">
        <v>207</v>
      </c>
      <c r="I65" s="82">
        <v>60</v>
      </c>
      <c r="J65" s="82" t="s">
        <v>182</v>
      </c>
      <c r="K65" s="1" t="s">
        <v>544</v>
      </c>
      <c r="L65" s="1"/>
      <c r="M65" s="1"/>
      <c r="N65" s="91">
        <v>59</v>
      </c>
      <c r="O65" s="1"/>
      <c r="P65" s="104"/>
    </row>
    <row r="66" spans="1:16" s="95" customFormat="1" ht="21" customHeight="1" x14ac:dyDescent="0.25">
      <c r="A66" s="82">
        <v>5507</v>
      </c>
      <c r="B66" s="83" t="s">
        <v>563</v>
      </c>
      <c r="C66" s="83" t="s">
        <v>17</v>
      </c>
      <c r="D66" s="83" t="s">
        <v>41</v>
      </c>
      <c r="E66" s="83" t="s">
        <v>57</v>
      </c>
      <c r="F66" s="83" t="s">
        <v>63</v>
      </c>
      <c r="G66" s="110" t="s">
        <v>564</v>
      </c>
      <c r="H66" s="82">
        <v>207</v>
      </c>
      <c r="I66" s="82">
        <v>180</v>
      </c>
      <c r="J66" s="82" t="s">
        <v>182</v>
      </c>
      <c r="K66" s="1" t="s">
        <v>544</v>
      </c>
      <c r="L66" s="1"/>
      <c r="M66" s="1"/>
      <c r="N66" s="91">
        <v>60</v>
      </c>
      <c r="O66" s="1"/>
      <c r="P66" s="104"/>
    </row>
    <row r="67" spans="1:16" s="95" customFormat="1" ht="21" customHeight="1" x14ac:dyDescent="0.25">
      <c r="A67" s="82">
        <v>5508</v>
      </c>
      <c r="B67" s="83" t="s">
        <v>565</v>
      </c>
      <c r="C67" s="83" t="s">
        <v>17</v>
      </c>
      <c r="D67" s="83" t="s">
        <v>41</v>
      </c>
      <c r="E67" s="83" t="s">
        <v>60</v>
      </c>
      <c r="F67" s="83" t="s">
        <v>63</v>
      </c>
      <c r="G67" s="110" t="s">
        <v>560</v>
      </c>
      <c r="H67" s="82">
        <v>207</v>
      </c>
      <c r="I67" s="82">
        <v>60</v>
      </c>
      <c r="J67" s="82" t="s">
        <v>182</v>
      </c>
      <c r="K67" s="1" t="s">
        <v>544</v>
      </c>
      <c r="L67" s="1"/>
      <c r="M67" s="1"/>
      <c r="N67" s="91">
        <v>61</v>
      </c>
      <c r="O67" s="1"/>
      <c r="P67" s="104"/>
    </row>
    <row r="68" spans="1:16" s="96" customFormat="1" ht="21" customHeight="1" x14ac:dyDescent="0.25">
      <c r="A68" s="86">
        <v>2138</v>
      </c>
      <c r="B68" s="87" t="s">
        <v>65</v>
      </c>
      <c r="C68" s="87" t="s">
        <v>17</v>
      </c>
      <c r="D68" s="87" t="s">
        <v>41</v>
      </c>
      <c r="E68" s="87" t="s">
        <v>19</v>
      </c>
      <c r="F68" s="87" t="s">
        <v>66</v>
      </c>
      <c r="G68" s="112" t="s">
        <v>67</v>
      </c>
      <c r="H68" s="86">
        <v>270</v>
      </c>
      <c r="I68" s="86">
        <v>60</v>
      </c>
      <c r="J68" s="86" t="s">
        <v>20</v>
      </c>
      <c r="K68" s="9"/>
      <c r="L68" s="13" t="s">
        <v>42</v>
      </c>
      <c r="M68" s="13" t="s">
        <v>68</v>
      </c>
      <c r="N68" s="93">
        <v>62</v>
      </c>
      <c r="O68" s="40"/>
      <c r="P68" s="107"/>
    </row>
    <row r="69" spans="1:16" s="96" customFormat="1" ht="21" customHeight="1" x14ac:dyDescent="0.25">
      <c r="A69" s="86">
        <v>4135</v>
      </c>
      <c r="B69" s="87" t="s">
        <v>299</v>
      </c>
      <c r="C69" s="87" t="s">
        <v>17</v>
      </c>
      <c r="D69" s="87" t="s">
        <v>41</v>
      </c>
      <c r="E69" s="87" t="s">
        <v>25</v>
      </c>
      <c r="F69" s="87" t="s">
        <v>66</v>
      </c>
      <c r="G69" s="112" t="s">
        <v>300</v>
      </c>
      <c r="H69" s="86">
        <v>217</v>
      </c>
      <c r="I69" s="86">
        <v>300</v>
      </c>
      <c r="J69" s="86" t="s">
        <v>20</v>
      </c>
      <c r="K69" s="1"/>
      <c r="L69" s="1"/>
      <c r="M69" s="1"/>
      <c r="N69" s="93">
        <v>63</v>
      </c>
      <c r="O69" s="40"/>
      <c r="P69" s="107"/>
    </row>
    <row r="70" spans="1:16" s="95" customFormat="1" ht="21" customHeight="1" thickBot="1" x14ac:dyDescent="0.3">
      <c r="A70" s="82">
        <v>5509</v>
      </c>
      <c r="B70" s="83" t="s">
        <v>566</v>
      </c>
      <c r="C70" s="83" t="s">
        <v>17</v>
      </c>
      <c r="D70" s="83" t="s">
        <v>41</v>
      </c>
      <c r="E70" s="83" t="s">
        <v>51</v>
      </c>
      <c r="F70" s="83" t="s">
        <v>66</v>
      </c>
      <c r="G70" s="110" t="s">
        <v>567</v>
      </c>
      <c r="H70" s="82">
        <v>207</v>
      </c>
      <c r="I70" s="82">
        <v>120</v>
      </c>
      <c r="J70" s="82" t="s">
        <v>182</v>
      </c>
      <c r="K70" s="11" t="s">
        <v>544</v>
      </c>
      <c r="L70" s="1"/>
      <c r="M70" s="1"/>
      <c r="N70" s="91">
        <v>64</v>
      </c>
      <c r="O70" s="1"/>
      <c r="P70" s="104"/>
    </row>
    <row r="71" spans="1:16" s="95" customFormat="1" ht="21" customHeight="1" thickBot="1" x14ac:dyDescent="0.3">
      <c r="A71" s="82">
        <v>5510</v>
      </c>
      <c r="B71" s="83" t="s">
        <v>568</v>
      </c>
      <c r="C71" s="83" t="s">
        <v>17</v>
      </c>
      <c r="D71" s="83" t="s">
        <v>41</v>
      </c>
      <c r="E71" s="83" t="s">
        <v>34</v>
      </c>
      <c r="F71" s="83" t="s">
        <v>66</v>
      </c>
      <c r="G71" s="110" t="s">
        <v>569</v>
      </c>
      <c r="H71" s="82">
        <v>207</v>
      </c>
      <c r="I71" s="82">
        <v>60</v>
      </c>
      <c r="J71" s="82" t="s">
        <v>182</v>
      </c>
      <c r="K71" s="11" t="s">
        <v>544</v>
      </c>
      <c r="L71" s="1"/>
      <c r="M71" s="1"/>
      <c r="N71" s="91">
        <v>65</v>
      </c>
      <c r="O71" s="1"/>
      <c r="P71" s="104"/>
    </row>
    <row r="72" spans="1:16" s="95" customFormat="1" ht="21" customHeight="1" thickBot="1" x14ac:dyDescent="0.3">
      <c r="A72" s="82">
        <v>5511</v>
      </c>
      <c r="B72" s="83" t="s">
        <v>570</v>
      </c>
      <c r="C72" s="83" t="s">
        <v>17</v>
      </c>
      <c r="D72" s="83" t="s">
        <v>41</v>
      </c>
      <c r="E72" s="83" t="s">
        <v>57</v>
      </c>
      <c r="F72" s="83" t="s">
        <v>66</v>
      </c>
      <c r="G72" s="110" t="s">
        <v>571</v>
      </c>
      <c r="H72" s="82">
        <v>207</v>
      </c>
      <c r="I72" s="82">
        <v>180</v>
      </c>
      <c r="J72" s="82" t="s">
        <v>182</v>
      </c>
      <c r="K72" s="11" t="s">
        <v>544</v>
      </c>
      <c r="L72" s="1"/>
      <c r="M72" s="1"/>
      <c r="N72" s="91">
        <v>66</v>
      </c>
      <c r="O72" s="1"/>
      <c r="P72" s="104"/>
    </row>
    <row r="73" spans="1:16" s="95" customFormat="1" ht="21" customHeight="1" x14ac:dyDescent="0.25">
      <c r="A73" s="82">
        <v>5512</v>
      </c>
      <c r="B73" s="83" t="s">
        <v>572</v>
      </c>
      <c r="C73" s="83" t="s">
        <v>17</v>
      </c>
      <c r="D73" s="83" t="s">
        <v>41</v>
      </c>
      <c r="E73" s="83" t="s">
        <v>60</v>
      </c>
      <c r="F73" s="83" t="s">
        <v>66</v>
      </c>
      <c r="G73" s="110" t="s">
        <v>567</v>
      </c>
      <c r="H73" s="82">
        <v>207</v>
      </c>
      <c r="I73" s="82">
        <v>60</v>
      </c>
      <c r="J73" s="82" t="s">
        <v>182</v>
      </c>
      <c r="K73" s="1" t="s">
        <v>544</v>
      </c>
      <c r="L73" s="1"/>
      <c r="M73" s="1"/>
      <c r="N73" s="91">
        <v>67</v>
      </c>
      <c r="O73" s="1"/>
      <c r="P73" s="104"/>
    </row>
    <row r="74" spans="1:16" s="94" customFormat="1" ht="21" customHeight="1" thickBot="1" x14ac:dyDescent="0.3">
      <c r="A74" s="84">
        <v>1902</v>
      </c>
      <c r="B74" s="85" t="s">
        <v>355</v>
      </c>
      <c r="C74" s="85" t="s">
        <v>17</v>
      </c>
      <c r="D74" s="85" t="s">
        <v>41</v>
      </c>
      <c r="E74" s="85" t="s">
        <v>19</v>
      </c>
      <c r="F74" s="85" t="s">
        <v>356</v>
      </c>
      <c r="G74" s="106" t="s">
        <v>763</v>
      </c>
      <c r="H74" s="84">
        <v>220</v>
      </c>
      <c r="I74" s="84">
        <v>60</v>
      </c>
      <c r="J74" s="84" t="s">
        <v>182</v>
      </c>
      <c r="K74" s="11"/>
      <c r="L74" s="1"/>
      <c r="M74" s="1"/>
      <c r="N74" s="92">
        <v>68</v>
      </c>
      <c r="O74" s="46"/>
    </row>
    <row r="75" spans="1:16" s="95" customFormat="1" ht="21" customHeight="1" thickBot="1" x14ac:dyDescent="0.3">
      <c r="A75" s="82">
        <v>5513</v>
      </c>
      <c r="B75" s="83" t="s">
        <v>573</v>
      </c>
      <c r="C75" s="83" t="s">
        <v>17</v>
      </c>
      <c r="D75" s="83" t="s">
        <v>41</v>
      </c>
      <c r="E75" s="83" t="s">
        <v>25</v>
      </c>
      <c r="F75" s="83" t="s">
        <v>356</v>
      </c>
      <c r="G75" s="110" t="s">
        <v>574</v>
      </c>
      <c r="H75" s="82">
        <v>207</v>
      </c>
      <c r="I75" s="82">
        <v>300</v>
      </c>
      <c r="J75" s="82" t="s">
        <v>182</v>
      </c>
      <c r="K75" s="11" t="s">
        <v>544</v>
      </c>
      <c r="L75" s="1"/>
      <c r="M75" s="1"/>
      <c r="N75" s="91">
        <v>69</v>
      </c>
      <c r="O75" s="1"/>
      <c r="P75" s="104"/>
    </row>
    <row r="76" spans="1:16" s="95" customFormat="1" ht="21" customHeight="1" x14ac:dyDescent="0.25">
      <c r="A76" s="82">
        <v>5514</v>
      </c>
      <c r="B76" s="83" t="s">
        <v>575</v>
      </c>
      <c r="C76" s="83" t="s">
        <v>17</v>
      </c>
      <c r="D76" s="83" t="s">
        <v>41</v>
      </c>
      <c r="E76" s="83" t="s">
        <v>51</v>
      </c>
      <c r="F76" s="83" t="s">
        <v>356</v>
      </c>
      <c r="G76" s="110" t="s">
        <v>576</v>
      </c>
      <c r="H76" s="82">
        <v>207</v>
      </c>
      <c r="I76" s="82">
        <v>120</v>
      </c>
      <c r="J76" s="82" t="s">
        <v>182</v>
      </c>
      <c r="K76" s="1" t="s">
        <v>544</v>
      </c>
      <c r="L76" s="1"/>
      <c r="M76" s="1"/>
      <c r="N76" s="91">
        <v>70</v>
      </c>
      <c r="O76" s="1"/>
      <c r="P76" s="104"/>
    </row>
    <row r="77" spans="1:16" s="95" customFormat="1" ht="21" customHeight="1" x14ac:dyDescent="0.25">
      <c r="A77" s="82">
        <v>5515</v>
      </c>
      <c r="B77" s="83" t="s">
        <v>577</v>
      </c>
      <c r="C77" s="83" t="s">
        <v>17</v>
      </c>
      <c r="D77" s="83" t="s">
        <v>41</v>
      </c>
      <c r="E77" s="83" t="s">
        <v>34</v>
      </c>
      <c r="F77" s="83" t="s">
        <v>356</v>
      </c>
      <c r="G77" s="110" t="s">
        <v>578</v>
      </c>
      <c r="H77" s="82">
        <v>207</v>
      </c>
      <c r="I77" s="82">
        <v>60</v>
      </c>
      <c r="J77" s="82" t="s">
        <v>182</v>
      </c>
      <c r="K77" s="1" t="s">
        <v>544</v>
      </c>
      <c r="L77" s="1"/>
      <c r="M77" s="1"/>
      <c r="N77" s="91">
        <v>71</v>
      </c>
      <c r="O77" s="1"/>
      <c r="P77" s="104"/>
    </row>
    <row r="78" spans="1:16" s="95" customFormat="1" ht="21" customHeight="1" x14ac:dyDescent="0.25">
      <c r="A78" s="82">
        <v>1903</v>
      </c>
      <c r="B78" s="83" t="s">
        <v>357</v>
      </c>
      <c r="C78" s="83" t="s">
        <v>17</v>
      </c>
      <c r="D78" s="83" t="s">
        <v>41</v>
      </c>
      <c r="E78" s="83" t="s">
        <v>57</v>
      </c>
      <c r="F78" s="83" t="s">
        <v>356</v>
      </c>
      <c r="G78" s="110" t="s">
        <v>358</v>
      </c>
      <c r="H78" s="82">
        <v>300</v>
      </c>
      <c r="I78" s="82">
        <v>60</v>
      </c>
      <c r="J78" s="82" t="s">
        <v>182</v>
      </c>
      <c r="K78" s="1"/>
      <c r="L78" s="1"/>
      <c r="M78" s="1"/>
      <c r="N78" s="91">
        <v>72</v>
      </c>
      <c r="O78" s="1"/>
      <c r="P78" s="104"/>
    </row>
    <row r="79" spans="1:16" s="95" customFormat="1" ht="21" customHeight="1" x14ac:dyDescent="0.25">
      <c r="A79" s="82">
        <v>5516</v>
      </c>
      <c r="B79" s="83" t="s">
        <v>579</v>
      </c>
      <c r="C79" s="83" t="s">
        <v>17</v>
      </c>
      <c r="D79" s="83" t="s">
        <v>41</v>
      </c>
      <c r="E79" s="83" t="s">
        <v>60</v>
      </c>
      <c r="F79" s="83" t="s">
        <v>356</v>
      </c>
      <c r="G79" s="110" t="s">
        <v>576</v>
      </c>
      <c r="H79" s="82">
        <v>207</v>
      </c>
      <c r="I79" s="82">
        <v>60</v>
      </c>
      <c r="J79" s="82" t="s">
        <v>182</v>
      </c>
      <c r="K79" s="1" t="s">
        <v>544</v>
      </c>
      <c r="L79" s="1"/>
      <c r="M79" s="1"/>
      <c r="N79" s="91">
        <v>73</v>
      </c>
      <c r="O79" s="1"/>
      <c r="P79" s="104"/>
    </row>
    <row r="80" spans="1:16" s="95" customFormat="1" ht="21" customHeight="1" x14ac:dyDescent="0.25">
      <c r="A80" s="82">
        <v>5517</v>
      </c>
      <c r="B80" s="83" t="s">
        <v>580</v>
      </c>
      <c r="C80" s="83" t="s">
        <v>17</v>
      </c>
      <c r="D80" s="83" t="s">
        <v>41</v>
      </c>
      <c r="E80" s="83" t="s">
        <v>25</v>
      </c>
      <c r="F80" s="83" t="s">
        <v>360</v>
      </c>
      <c r="G80" s="110" t="s">
        <v>581</v>
      </c>
      <c r="H80" s="82">
        <v>207</v>
      </c>
      <c r="I80" s="82">
        <v>300</v>
      </c>
      <c r="J80" s="82" t="s">
        <v>182</v>
      </c>
      <c r="K80" s="1" t="s">
        <v>544</v>
      </c>
      <c r="L80" s="1"/>
      <c r="M80" s="1"/>
      <c r="N80" s="91">
        <v>74</v>
      </c>
      <c r="O80" s="1"/>
      <c r="P80" s="104"/>
    </row>
    <row r="81" spans="1:16" s="95" customFormat="1" ht="21" customHeight="1" x14ac:dyDescent="0.25">
      <c r="A81" s="82">
        <v>5518</v>
      </c>
      <c r="B81" s="83" t="s">
        <v>582</v>
      </c>
      <c r="C81" s="83" t="s">
        <v>17</v>
      </c>
      <c r="D81" s="83" t="s">
        <v>41</v>
      </c>
      <c r="E81" s="83" t="s">
        <v>51</v>
      </c>
      <c r="F81" s="83" t="s">
        <v>360</v>
      </c>
      <c r="G81" s="110" t="s">
        <v>583</v>
      </c>
      <c r="H81" s="82">
        <v>207</v>
      </c>
      <c r="I81" s="82">
        <v>120</v>
      </c>
      <c r="J81" s="82" t="s">
        <v>182</v>
      </c>
      <c r="K81" s="1" t="s">
        <v>544</v>
      </c>
      <c r="L81" s="1"/>
      <c r="M81" s="1"/>
      <c r="N81" s="91">
        <v>75</v>
      </c>
      <c r="O81" s="1"/>
      <c r="P81" s="104"/>
    </row>
    <row r="82" spans="1:16" s="95" customFormat="1" ht="21" customHeight="1" x14ac:dyDescent="0.25">
      <c r="A82" s="82">
        <v>5519</v>
      </c>
      <c r="B82" s="83" t="s">
        <v>584</v>
      </c>
      <c r="C82" s="83" t="s">
        <v>17</v>
      </c>
      <c r="D82" s="83" t="s">
        <v>41</v>
      </c>
      <c r="E82" s="83" t="s">
        <v>34</v>
      </c>
      <c r="F82" s="83" t="s">
        <v>360</v>
      </c>
      <c r="G82" s="110" t="s">
        <v>585</v>
      </c>
      <c r="H82" s="82">
        <v>207</v>
      </c>
      <c r="I82" s="82">
        <v>60</v>
      </c>
      <c r="J82" s="82" t="s">
        <v>182</v>
      </c>
      <c r="K82" s="1" t="s">
        <v>544</v>
      </c>
      <c r="L82" s="1"/>
      <c r="M82" s="1"/>
      <c r="N82" s="91">
        <v>76</v>
      </c>
      <c r="O82" s="1"/>
      <c r="P82" s="104"/>
    </row>
    <row r="83" spans="1:16" s="95" customFormat="1" ht="21" customHeight="1" x14ac:dyDescent="0.25">
      <c r="A83" s="82">
        <v>5520</v>
      </c>
      <c r="B83" s="83" t="s">
        <v>586</v>
      </c>
      <c r="C83" s="83" t="s">
        <v>17</v>
      </c>
      <c r="D83" s="83" t="s">
        <v>41</v>
      </c>
      <c r="E83" s="83" t="s">
        <v>57</v>
      </c>
      <c r="F83" s="83" t="s">
        <v>360</v>
      </c>
      <c r="G83" s="110" t="s">
        <v>587</v>
      </c>
      <c r="H83" s="82">
        <v>207</v>
      </c>
      <c r="I83" s="82">
        <v>180</v>
      </c>
      <c r="J83" s="82" t="s">
        <v>182</v>
      </c>
      <c r="K83" s="1" t="s">
        <v>544</v>
      </c>
      <c r="L83" s="1"/>
      <c r="M83" s="1"/>
      <c r="N83" s="91">
        <v>77</v>
      </c>
      <c r="O83" s="1"/>
      <c r="P83" s="104"/>
    </row>
    <row r="84" spans="1:16" s="95" customFormat="1" ht="21" customHeight="1" x14ac:dyDescent="0.25">
      <c r="A84" s="82">
        <v>5521</v>
      </c>
      <c r="B84" s="83" t="s">
        <v>588</v>
      </c>
      <c r="C84" s="83" t="s">
        <v>17</v>
      </c>
      <c r="D84" s="83" t="s">
        <v>41</v>
      </c>
      <c r="E84" s="83" t="s">
        <v>60</v>
      </c>
      <c r="F84" s="83" t="s">
        <v>360</v>
      </c>
      <c r="G84" s="110" t="s">
        <v>583</v>
      </c>
      <c r="H84" s="82">
        <v>207</v>
      </c>
      <c r="I84" s="82">
        <v>60</v>
      </c>
      <c r="J84" s="82" t="s">
        <v>182</v>
      </c>
      <c r="K84" s="1" t="s">
        <v>544</v>
      </c>
      <c r="L84" s="1"/>
      <c r="M84" s="1"/>
      <c r="N84" s="91">
        <v>78</v>
      </c>
      <c r="O84" s="1"/>
      <c r="P84" s="104"/>
    </row>
    <row r="85" spans="1:16" s="95" customFormat="1" ht="21" customHeight="1" x14ac:dyDescent="0.25">
      <c r="A85" s="82">
        <v>5522</v>
      </c>
      <c r="B85" s="83" t="s">
        <v>589</v>
      </c>
      <c r="C85" s="83" t="s">
        <v>17</v>
      </c>
      <c r="D85" s="83" t="s">
        <v>41</v>
      </c>
      <c r="E85" s="83" t="s">
        <v>19</v>
      </c>
      <c r="F85" s="83" t="s">
        <v>590</v>
      </c>
      <c r="G85" s="110" t="s">
        <v>591</v>
      </c>
      <c r="H85" s="82">
        <v>207</v>
      </c>
      <c r="I85" s="82">
        <v>1110</v>
      </c>
      <c r="J85" s="82" t="s">
        <v>182</v>
      </c>
      <c r="K85" s="1" t="s">
        <v>544</v>
      </c>
      <c r="L85" s="1"/>
      <c r="M85" s="1"/>
      <c r="N85" s="91">
        <v>79</v>
      </c>
      <c r="O85" s="1"/>
      <c r="P85" s="104"/>
    </row>
    <row r="86" spans="1:16" s="95" customFormat="1" ht="21" customHeight="1" x14ac:dyDescent="0.25">
      <c r="A86" s="82">
        <v>5523</v>
      </c>
      <c r="B86" s="83" t="s">
        <v>592</v>
      </c>
      <c r="C86" s="83" t="s">
        <v>17</v>
      </c>
      <c r="D86" s="83" t="s">
        <v>41</v>
      </c>
      <c r="E86" s="83" t="s">
        <v>25</v>
      </c>
      <c r="F86" s="83" t="s">
        <v>590</v>
      </c>
      <c r="G86" s="110" t="s">
        <v>593</v>
      </c>
      <c r="H86" s="82">
        <v>207</v>
      </c>
      <c r="I86" s="82">
        <v>300</v>
      </c>
      <c r="J86" s="82" t="s">
        <v>182</v>
      </c>
      <c r="K86" s="1" t="s">
        <v>544</v>
      </c>
      <c r="L86" s="1"/>
      <c r="M86" s="1"/>
      <c r="N86" s="91">
        <v>80</v>
      </c>
      <c r="O86" s="1"/>
      <c r="P86" s="104"/>
    </row>
    <row r="87" spans="1:16" s="95" customFormat="1" ht="21" customHeight="1" x14ac:dyDescent="0.25">
      <c r="A87" s="82">
        <v>5524</v>
      </c>
      <c r="B87" s="83" t="s">
        <v>594</v>
      </c>
      <c r="C87" s="83" t="s">
        <v>17</v>
      </c>
      <c r="D87" s="83" t="s">
        <v>41</v>
      </c>
      <c r="E87" s="83" t="s">
        <v>51</v>
      </c>
      <c r="F87" s="83" t="s">
        <v>590</v>
      </c>
      <c r="G87" s="110" t="s">
        <v>595</v>
      </c>
      <c r="H87" s="82">
        <v>207</v>
      </c>
      <c r="I87" s="82">
        <v>120</v>
      </c>
      <c r="J87" s="82" t="s">
        <v>182</v>
      </c>
      <c r="K87" s="1" t="s">
        <v>544</v>
      </c>
      <c r="L87" s="1"/>
      <c r="M87" s="1"/>
      <c r="N87" s="91">
        <v>81</v>
      </c>
      <c r="O87" s="1"/>
      <c r="P87" s="104"/>
    </row>
    <row r="88" spans="1:16" s="95" customFormat="1" ht="21" customHeight="1" x14ac:dyDescent="0.25">
      <c r="A88" s="82">
        <v>5525</v>
      </c>
      <c r="B88" s="83" t="s">
        <v>596</v>
      </c>
      <c r="C88" s="83" t="s">
        <v>17</v>
      </c>
      <c r="D88" s="83" t="s">
        <v>41</v>
      </c>
      <c r="E88" s="83" t="s">
        <v>34</v>
      </c>
      <c r="F88" s="83" t="s">
        <v>590</v>
      </c>
      <c r="G88" s="110" t="s">
        <v>597</v>
      </c>
      <c r="H88" s="82">
        <v>207</v>
      </c>
      <c r="I88" s="82">
        <v>60</v>
      </c>
      <c r="J88" s="82" t="s">
        <v>182</v>
      </c>
      <c r="K88" s="1" t="s">
        <v>544</v>
      </c>
      <c r="L88" s="1"/>
      <c r="M88" s="1"/>
      <c r="N88" s="91">
        <v>82</v>
      </c>
      <c r="O88" s="1"/>
      <c r="P88" s="104"/>
    </row>
    <row r="89" spans="1:16" s="95" customFormat="1" ht="21" customHeight="1" x14ac:dyDescent="0.25">
      <c r="A89" s="82">
        <v>5526</v>
      </c>
      <c r="B89" s="83" t="s">
        <v>598</v>
      </c>
      <c r="C89" s="83" t="s">
        <v>17</v>
      </c>
      <c r="D89" s="83" t="s">
        <v>41</v>
      </c>
      <c r="E89" s="83" t="s">
        <v>57</v>
      </c>
      <c r="F89" s="83" t="s">
        <v>590</v>
      </c>
      <c r="G89" s="110" t="s">
        <v>599</v>
      </c>
      <c r="H89" s="82">
        <v>207</v>
      </c>
      <c r="I89" s="82">
        <v>180</v>
      </c>
      <c r="J89" s="82" t="s">
        <v>182</v>
      </c>
      <c r="K89" s="1" t="s">
        <v>544</v>
      </c>
      <c r="L89" s="1"/>
      <c r="M89" s="1"/>
      <c r="N89" s="91">
        <v>83</v>
      </c>
      <c r="O89" s="1"/>
      <c r="P89" s="104"/>
    </row>
    <row r="90" spans="1:16" s="95" customFormat="1" ht="21" customHeight="1" x14ac:dyDescent="0.25">
      <c r="A90" s="82">
        <v>5527</v>
      </c>
      <c r="B90" s="83" t="s">
        <v>600</v>
      </c>
      <c r="C90" s="83" t="s">
        <v>17</v>
      </c>
      <c r="D90" s="83" t="s">
        <v>41</v>
      </c>
      <c r="E90" s="83" t="s">
        <v>60</v>
      </c>
      <c r="F90" s="83" t="s">
        <v>590</v>
      </c>
      <c r="G90" s="110" t="s">
        <v>595</v>
      </c>
      <c r="H90" s="82">
        <v>207</v>
      </c>
      <c r="I90" s="82">
        <v>60</v>
      </c>
      <c r="J90" s="82" t="s">
        <v>182</v>
      </c>
      <c r="K90" s="1" t="s">
        <v>544</v>
      </c>
      <c r="L90" s="1"/>
      <c r="M90" s="1"/>
      <c r="N90" s="91">
        <v>84</v>
      </c>
      <c r="O90" s="1"/>
      <c r="P90" s="104"/>
    </row>
    <row r="91" spans="1:16" s="96" customFormat="1" ht="21" customHeight="1" x14ac:dyDescent="0.25">
      <c r="A91" s="86">
        <v>2139</v>
      </c>
      <c r="B91" s="87" t="s">
        <v>69</v>
      </c>
      <c r="C91" s="87" t="s">
        <v>17</v>
      </c>
      <c r="D91" s="87" t="s">
        <v>41</v>
      </c>
      <c r="E91" s="87" t="s">
        <v>25</v>
      </c>
      <c r="F91" s="87" t="s">
        <v>70</v>
      </c>
      <c r="G91" s="112" t="s">
        <v>71</v>
      </c>
      <c r="H91" s="86">
        <v>220</v>
      </c>
      <c r="I91" s="86">
        <v>720</v>
      </c>
      <c r="J91" s="86" t="s">
        <v>20</v>
      </c>
      <c r="K91" s="9"/>
      <c r="L91" s="13" t="s">
        <v>42</v>
      </c>
      <c r="M91" s="13" t="s">
        <v>72</v>
      </c>
      <c r="N91" s="93">
        <v>85</v>
      </c>
      <c r="O91" s="40"/>
      <c r="P91" s="107"/>
    </row>
    <row r="92" spans="1:16" s="95" customFormat="1" ht="21" customHeight="1" x14ac:dyDescent="0.25">
      <c r="A92" s="82">
        <v>5528</v>
      </c>
      <c r="B92" s="83" t="s">
        <v>601</v>
      </c>
      <c r="C92" s="83" t="s">
        <v>17</v>
      </c>
      <c r="D92" s="83" t="s">
        <v>41</v>
      </c>
      <c r="E92" s="83" t="s">
        <v>51</v>
      </c>
      <c r="F92" s="83" t="s">
        <v>602</v>
      </c>
      <c r="G92" s="110" t="s">
        <v>603</v>
      </c>
      <c r="H92" s="82">
        <v>207</v>
      </c>
      <c r="I92" s="82">
        <v>120</v>
      </c>
      <c r="J92" s="82" t="s">
        <v>182</v>
      </c>
      <c r="K92" s="1" t="s">
        <v>544</v>
      </c>
      <c r="L92" s="1"/>
      <c r="M92" s="1"/>
      <c r="N92" s="91">
        <v>86</v>
      </c>
      <c r="O92" s="1"/>
      <c r="P92" s="104"/>
    </row>
    <row r="93" spans="1:16" s="95" customFormat="1" ht="21" customHeight="1" x14ac:dyDescent="0.25">
      <c r="A93" s="82">
        <v>5529</v>
      </c>
      <c r="B93" s="83" t="s">
        <v>604</v>
      </c>
      <c r="C93" s="83" t="s">
        <v>17</v>
      </c>
      <c r="D93" s="83" t="s">
        <v>41</v>
      </c>
      <c r="E93" s="83" t="s">
        <v>34</v>
      </c>
      <c r="F93" s="83" t="s">
        <v>602</v>
      </c>
      <c r="G93" s="110" t="s">
        <v>605</v>
      </c>
      <c r="H93" s="82">
        <v>207</v>
      </c>
      <c r="I93" s="82">
        <v>60</v>
      </c>
      <c r="J93" s="82" t="s">
        <v>182</v>
      </c>
      <c r="K93" s="1" t="s">
        <v>544</v>
      </c>
      <c r="L93" s="1"/>
      <c r="M93" s="1"/>
      <c r="N93" s="91">
        <v>87</v>
      </c>
      <c r="O93" s="1"/>
      <c r="P93" s="104"/>
    </row>
    <row r="94" spans="1:16" s="95" customFormat="1" ht="21" customHeight="1" x14ac:dyDescent="0.25">
      <c r="A94" s="82">
        <v>5530</v>
      </c>
      <c r="B94" s="83" t="s">
        <v>606</v>
      </c>
      <c r="C94" s="83" t="s">
        <v>17</v>
      </c>
      <c r="D94" s="83" t="s">
        <v>41</v>
      </c>
      <c r="E94" s="83" t="s">
        <v>60</v>
      </c>
      <c r="F94" s="83" t="s">
        <v>602</v>
      </c>
      <c r="G94" s="110" t="s">
        <v>603</v>
      </c>
      <c r="H94" s="82">
        <v>207</v>
      </c>
      <c r="I94" s="82">
        <v>60</v>
      </c>
      <c r="J94" s="82" t="s">
        <v>182</v>
      </c>
      <c r="K94" s="1" t="s">
        <v>544</v>
      </c>
      <c r="L94" s="1"/>
      <c r="M94" s="1"/>
      <c r="N94" s="91">
        <v>88</v>
      </c>
      <c r="O94" s="1"/>
      <c r="P94" s="104"/>
    </row>
    <row r="95" spans="1:16" s="95" customFormat="1" ht="21" customHeight="1" x14ac:dyDescent="0.25">
      <c r="A95" s="82">
        <v>3629</v>
      </c>
      <c r="B95" s="83" t="s">
        <v>301</v>
      </c>
      <c r="C95" s="83" t="s">
        <v>17</v>
      </c>
      <c r="D95" s="83" t="s">
        <v>41</v>
      </c>
      <c r="E95" s="83" t="s">
        <v>19</v>
      </c>
      <c r="F95" s="83" t="s">
        <v>302</v>
      </c>
      <c r="G95" s="110" t="s">
        <v>303</v>
      </c>
      <c r="H95" s="82">
        <v>207</v>
      </c>
      <c r="I95" s="82">
        <v>1.1100000000000001</v>
      </c>
      <c r="J95" s="82" t="s">
        <v>182</v>
      </c>
      <c r="K95" s="1"/>
      <c r="L95" s="1"/>
      <c r="M95" s="1"/>
      <c r="N95" s="91">
        <v>89</v>
      </c>
      <c r="O95" s="1"/>
      <c r="P95" s="104"/>
    </row>
    <row r="96" spans="1:16" s="95" customFormat="1" ht="21" customHeight="1" x14ac:dyDescent="0.25">
      <c r="A96" s="82">
        <v>3630</v>
      </c>
      <c r="B96" s="83" t="s">
        <v>304</v>
      </c>
      <c r="C96" s="83" t="s">
        <v>17</v>
      </c>
      <c r="D96" s="83" t="s">
        <v>41</v>
      </c>
      <c r="E96" s="83" t="s">
        <v>51</v>
      </c>
      <c r="F96" s="83" t="s">
        <v>302</v>
      </c>
      <c r="G96" s="110" t="s">
        <v>305</v>
      </c>
      <c r="H96" s="82">
        <v>207</v>
      </c>
      <c r="I96" s="82">
        <v>120</v>
      </c>
      <c r="J96" s="82" t="s">
        <v>182</v>
      </c>
      <c r="K96" s="1"/>
      <c r="L96" s="1"/>
      <c r="M96" s="1"/>
      <c r="N96" s="91">
        <v>90</v>
      </c>
      <c r="O96" s="1"/>
      <c r="P96" s="104"/>
    </row>
    <row r="97" spans="1:16" s="95" customFormat="1" ht="21" customHeight="1" x14ac:dyDescent="0.25">
      <c r="A97" s="82">
        <v>3631</v>
      </c>
      <c r="B97" s="83" t="s">
        <v>306</v>
      </c>
      <c r="C97" s="83" t="s">
        <v>17</v>
      </c>
      <c r="D97" s="83" t="s">
        <v>41</v>
      </c>
      <c r="E97" s="83" t="s">
        <v>34</v>
      </c>
      <c r="F97" s="83" t="s">
        <v>302</v>
      </c>
      <c r="G97" s="110" t="s">
        <v>307</v>
      </c>
      <c r="H97" s="82">
        <v>207</v>
      </c>
      <c r="I97" s="82">
        <v>60</v>
      </c>
      <c r="J97" s="82" t="s">
        <v>182</v>
      </c>
      <c r="K97" s="1"/>
      <c r="L97" s="1"/>
      <c r="M97" s="1"/>
      <c r="N97" s="91">
        <v>91</v>
      </c>
      <c r="O97" s="1"/>
      <c r="P97" s="104"/>
    </row>
    <row r="98" spans="1:16" s="95" customFormat="1" ht="21" customHeight="1" x14ac:dyDescent="0.25">
      <c r="A98" s="82">
        <v>3632</v>
      </c>
      <c r="B98" s="83" t="s">
        <v>308</v>
      </c>
      <c r="C98" s="83" t="s">
        <v>17</v>
      </c>
      <c r="D98" s="83" t="s">
        <v>41</v>
      </c>
      <c r="E98" s="83" t="s">
        <v>57</v>
      </c>
      <c r="F98" s="83" t="s">
        <v>302</v>
      </c>
      <c r="G98" s="110" t="s">
        <v>309</v>
      </c>
      <c r="H98" s="82">
        <v>207</v>
      </c>
      <c r="I98" s="82">
        <v>180</v>
      </c>
      <c r="J98" s="82" t="s">
        <v>182</v>
      </c>
      <c r="K98" s="1"/>
      <c r="L98" s="1"/>
      <c r="M98" s="1"/>
      <c r="N98" s="91">
        <v>92</v>
      </c>
      <c r="O98" s="1"/>
      <c r="P98" s="104"/>
    </row>
    <row r="99" spans="1:16" s="95" customFormat="1" ht="21" customHeight="1" x14ac:dyDescent="0.25">
      <c r="A99" s="82">
        <v>3633</v>
      </c>
      <c r="B99" s="83" t="s">
        <v>310</v>
      </c>
      <c r="C99" s="83" t="s">
        <v>17</v>
      </c>
      <c r="D99" s="83" t="s">
        <v>41</v>
      </c>
      <c r="E99" s="83" t="s">
        <v>60</v>
      </c>
      <c r="F99" s="83" t="s">
        <v>302</v>
      </c>
      <c r="G99" s="110" t="s">
        <v>305</v>
      </c>
      <c r="H99" s="82">
        <v>207</v>
      </c>
      <c r="I99" s="82">
        <v>60</v>
      </c>
      <c r="J99" s="82" t="s">
        <v>182</v>
      </c>
      <c r="K99" s="1"/>
      <c r="L99" s="1"/>
      <c r="M99" s="1"/>
      <c r="N99" s="91">
        <v>93</v>
      </c>
      <c r="O99" s="1"/>
      <c r="P99" s="104"/>
    </row>
    <row r="100" spans="1:16" s="96" customFormat="1" ht="21" customHeight="1" x14ac:dyDescent="0.25">
      <c r="A100" s="86">
        <v>2140</v>
      </c>
      <c r="B100" s="87" t="s">
        <v>73</v>
      </c>
      <c r="C100" s="87" t="s">
        <v>17</v>
      </c>
      <c r="D100" s="87" t="s">
        <v>41</v>
      </c>
      <c r="E100" s="87" t="s">
        <v>19</v>
      </c>
      <c r="F100" s="87" t="s">
        <v>74</v>
      </c>
      <c r="G100" s="112" t="s">
        <v>75</v>
      </c>
      <c r="H100" s="86">
        <v>207</v>
      </c>
      <c r="I100" s="86">
        <v>60</v>
      </c>
      <c r="J100" s="86" t="s">
        <v>20</v>
      </c>
      <c r="K100" s="9"/>
      <c r="L100" s="13" t="s">
        <v>42</v>
      </c>
      <c r="M100" s="13" t="s">
        <v>76</v>
      </c>
      <c r="N100" s="93">
        <v>94</v>
      </c>
      <c r="O100" s="40"/>
      <c r="P100" s="107"/>
    </row>
    <row r="101" spans="1:16" s="96" customFormat="1" ht="21" customHeight="1" x14ac:dyDescent="0.25">
      <c r="A101" s="86">
        <v>2141</v>
      </c>
      <c r="B101" s="87" t="s">
        <v>77</v>
      </c>
      <c r="C101" s="87" t="s">
        <v>17</v>
      </c>
      <c r="D101" s="87" t="s">
        <v>41</v>
      </c>
      <c r="E101" s="87" t="s">
        <v>25</v>
      </c>
      <c r="F101" s="87" t="s">
        <v>74</v>
      </c>
      <c r="G101" s="112" t="s">
        <v>78</v>
      </c>
      <c r="H101" s="86">
        <v>207</v>
      </c>
      <c r="I101" s="86">
        <v>60</v>
      </c>
      <c r="J101" s="86" t="s">
        <v>20</v>
      </c>
      <c r="K101" s="9"/>
      <c r="L101" s="13" t="s">
        <v>42</v>
      </c>
      <c r="M101" s="13" t="s">
        <v>79</v>
      </c>
      <c r="N101" s="93">
        <v>95</v>
      </c>
      <c r="O101" s="40"/>
      <c r="P101" s="107"/>
    </row>
    <row r="102" spans="1:16" s="95" customFormat="1" ht="21" customHeight="1" x14ac:dyDescent="0.25">
      <c r="A102" s="82">
        <v>5531</v>
      </c>
      <c r="B102" s="83" t="s">
        <v>607</v>
      </c>
      <c r="C102" s="83" t="s">
        <v>17</v>
      </c>
      <c r="D102" s="83" t="s">
        <v>41</v>
      </c>
      <c r="E102" s="83" t="s">
        <v>51</v>
      </c>
      <c r="F102" s="83" t="s">
        <v>74</v>
      </c>
      <c r="G102" s="110" t="s">
        <v>608</v>
      </c>
      <c r="H102" s="82">
        <v>207</v>
      </c>
      <c r="I102" s="82">
        <v>120</v>
      </c>
      <c r="J102" s="82" t="s">
        <v>182</v>
      </c>
      <c r="K102" s="1" t="s">
        <v>544</v>
      </c>
      <c r="L102" s="1"/>
      <c r="M102" s="1"/>
      <c r="N102" s="91">
        <v>96</v>
      </c>
      <c r="O102" s="1"/>
      <c r="P102" s="104"/>
    </row>
    <row r="103" spans="1:16" s="95" customFormat="1" ht="21" customHeight="1" x14ac:dyDescent="0.25">
      <c r="A103" s="82">
        <v>5532</v>
      </c>
      <c r="B103" s="83" t="s">
        <v>609</v>
      </c>
      <c r="C103" s="83" t="s">
        <v>17</v>
      </c>
      <c r="D103" s="83" t="s">
        <v>41</v>
      </c>
      <c r="E103" s="83" t="s">
        <v>34</v>
      </c>
      <c r="F103" s="83" t="s">
        <v>74</v>
      </c>
      <c r="G103" s="110" t="s">
        <v>610</v>
      </c>
      <c r="H103" s="82">
        <v>207</v>
      </c>
      <c r="I103" s="82">
        <v>60</v>
      </c>
      <c r="J103" s="82" t="s">
        <v>182</v>
      </c>
      <c r="K103" s="1" t="s">
        <v>544</v>
      </c>
      <c r="L103" s="1"/>
      <c r="M103" s="1"/>
      <c r="N103" s="91">
        <v>97</v>
      </c>
      <c r="O103" s="1"/>
      <c r="P103" s="104"/>
    </row>
    <row r="104" spans="1:16" s="95" customFormat="1" ht="21" customHeight="1" x14ac:dyDescent="0.25">
      <c r="A104" s="82">
        <v>5533</v>
      </c>
      <c r="B104" s="83" t="s">
        <v>611</v>
      </c>
      <c r="C104" s="83" t="s">
        <v>17</v>
      </c>
      <c r="D104" s="83" t="s">
        <v>41</v>
      </c>
      <c r="E104" s="83" t="s">
        <v>57</v>
      </c>
      <c r="F104" s="83" t="s">
        <v>74</v>
      </c>
      <c r="G104" s="110" t="s">
        <v>612</v>
      </c>
      <c r="H104" s="82">
        <v>207</v>
      </c>
      <c r="I104" s="82">
        <v>180</v>
      </c>
      <c r="J104" s="82" t="s">
        <v>182</v>
      </c>
      <c r="K104" s="1" t="s">
        <v>544</v>
      </c>
      <c r="L104" s="1"/>
      <c r="M104" s="1"/>
      <c r="N104" s="91">
        <v>98</v>
      </c>
      <c r="O104" s="1"/>
      <c r="P104" s="104"/>
    </row>
    <row r="105" spans="1:16" s="95" customFormat="1" ht="21" customHeight="1" x14ac:dyDescent="0.25">
      <c r="A105" s="82">
        <v>5534</v>
      </c>
      <c r="B105" s="83" t="s">
        <v>613</v>
      </c>
      <c r="C105" s="83" t="s">
        <v>17</v>
      </c>
      <c r="D105" s="83" t="s">
        <v>41</v>
      </c>
      <c r="E105" s="83" t="s">
        <v>60</v>
      </c>
      <c r="F105" s="83" t="s">
        <v>74</v>
      </c>
      <c r="G105" s="110" t="s">
        <v>608</v>
      </c>
      <c r="H105" s="82">
        <v>207</v>
      </c>
      <c r="I105" s="82">
        <v>60</v>
      </c>
      <c r="J105" s="82" t="s">
        <v>182</v>
      </c>
      <c r="K105" s="1" t="s">
        <v>544</v>
      </c>
      <c r="L105" s="1"/>
      <c r="M105" s="1"/>
      <c r="N105" s="91">
        <v>99</v>
      </c>
      <c r="O105" s="1"/>
      <c r="P105" s="104"/>
    </row>
    <row r="106" spans="1:16" s="95" customFormat="1" ht="21" customHeight="1" x14ac:dyDescent="0.25">
      <c r="A106" s="82">
        <v>5535</v>
      </c>
      <c r="B106" s="83" t="s">
        <v>614</v>
      </c>
      <c r="C106" s="83" t="s">
        <v>17</v>
      </c>
      <c r="D106" s="83" t="s">
        <v>41</v>
      </c>
      <c r="E106" s="83" t="s">
        <v>19</v>
      </c>
      <c r="F106" s="83" t="s">
        <v>615</v>
      </c>
      <c r="G106" s="110" t="s">
        <v>616</v>
      </c>
      <c r="H106" s="82">
        <v>207</v>
      </c>
      <c r="I106" s="82">
        <v>1110</v>
      </c>
      <c r="J106" s="82" t="s">
        <v>182</v>
      </c>
      <c r="K106" s="1" t="s">
        <v>544</v>
      </c>
      <c r="L106" s="1"/>
      <c r="M106" s="1"/>
      <c r="N106" s="91">
        <v>100</v>
      </c>
      <c r="O106" s="1"/>
      <c r="P106" s="104"/>
    </row>
    <row r="107" spans="1:16" s="95" customFormat="1" ht="21" customHeight="1" x14ac:dyDescent="0.25">
      <c r="A107" s="82">
        <v>5536</v>
      </c>
      <c r="B107" s="83" t="s">
        <v>617</v>
      </c>
      <c r="C107" s="83" t="s">
        <v>17</v>
      </c>
      <c r="D107" s="83" t="s">
        <v>41</v>
      </c>
      <c r="E107" s="83" t="s">
        <v>25</v>
      </c>
      <c r="F107" s="83" t="s">
        <v>615</v>
      </c>
      <c r="G107" s="110" t="s">
        <v>618</v>
      </c>
      <c r="H107" s="82">
        <v>207</v>
      </c>
      <c r="I107" s="82">
        <v>300</v>
      </c>
      <c r="J107" s="82" t="s">
        <v>182</v>
      </c>
      <c r="K107" s="1" t="s">
        <v>544</v>
      </c>
      <c r="L107" s="1"/>
      <c r="M107" s="1"/>
      <c r="N107" s="91">
        <v>101</v>
      </c>
      <c r="O107" s="1"/>
      <c r="P107" s="104"/>
    </row>
    <row r="108" spans="1:16" s="95" customFormat="1" ht="21" customHeight="1" x14ac:dyDescent="0.25">
      <c r="A108" s="82">
        <v>5537</v>
      </c>
      <c r="B108" s="83" t="s">
        <v>619</v>
      </c>
      <c r="C108" s="83" t="s">
        <v>17</v>
      </c>
      <c r="D108" s="83" t="s">
        <v>41</v>
      </c>
      <c r="E108" s="83" t="s">
        <v>51</v>
      </c>
      <c r="F108" s="83" t="s">
        <v>615</v>
      </c>
      <c r="G108" s="110" t="s">
        <v>620</v>
      </c>
      <c r="H108" s="82">
        <v>207</v>
      </c>
      <c r="I108" s="82">
        <v>120</v>
      </c>
      <c r="J108" s="82" t="s">
        <v>182</v>
      </c>
      <c r="K108" s="1" t="s">
        <v>544</v>
      </c>
      <c r="L108" s="1"/>
      <c r="M108" s="1"/>
      <c r="N108" s="91">
        <v>102</v>
      </c>
      <c r="O108" s="1"/>
      <c r="P108" s="104"/>
    </row>
    <row r="109" spans="1:16" s="95" customFormat="1" ht="21" customHeight="1" x14ac:dyDescent="0.25">
      <c r="A109" s="82">
        <v>5538</v>
      </c>
      <c r="B109" s="83" t="s">
        <v>621</v>
      </c>
      <c r="C109" s="83" t="s">
        <v>17</v>
      </c>
      <c r="D109" s="83" t="s">
        <v>41</v>
      </c>
      <c r="E109" s="83" t="s">
        <v>34</v>
      </c>
      <c r="F109" s="83" t="s">
        <v>615</v>
      </c>
      <c r="G109" s="110" t="s">
        <v>622</v>
      </c>
      <c r="H109" s="82">
        <v>207</v>
      </c>
      <c r="I109" s="82">
        <v>60</v>
      </c>
      <c r="J109" s="82" t="s">
        <v>182</v>
      </c>
      <c r="K109" s="1" t="s">
        <v>544</v>
      </c>
      <c r="L109" s="1"/>
      <c r="M109" s="1"/>
      <c r="N109" s="91">
        <v>103</v>
      </c>
      <c r="O109" s="1"/>
      <c r="P109" s="104"/>
    </row>
    <row r="110" spans="1:16" s="95" customFormat="1" ht="21" customHeight="1" x14ac:dyDescent="0.25">
      <c r="A110" s="82">
        <v>5539</v>
      </c>
      <c r="B110" s="83" t="s">
        <v>623</v>
      </c>
      <c r="C110" s="83" t="s">
        <v>17</v>
      </c>
      <c r="D110" s="83" t="s">
        <v>41</v>
      </c>
      <c r="E110" s="83" t="s">
        <v>57</v>
      </c>
      <c r="F110" s="83" t="s">
        <v>615</v>
      </c>
      <c r="G110" s="110" t="s">
        <v>624</v>
      </c>
      <c r="H110" s="82">
        <v>207</v>
      </c>
      <c r="I110" s="82">
        <v>180</v>
      </c>
      <c r="J110" s="82" t="s">
        <v>182</v>
      </c>
      <c r="K110" s="1" t="s">
        <v>544</v>
      </c>
      <c r="L110" s="1"/>
      <c r="M110" s="1"/>
      <c r="N110" s="91">
        <v>104</v>
      </c>
      <c r="O110" s="1"/>
      <c r="P110" s="104"/>
    </row>
    <row r="111" spans="1:16" s="95" customFormat="1" ht="21" customHeight="1" x14ac:dyDescent="0.25">
      <c r="A111" s="82">
        <v>5540</v>
      </c>
      <c r="B111" s="83" t="s">
        <v>625</v>
      </c>
      <c r="C111" s="83" t="s">
        <v>17</v>
      </c>
      <c r="D111" s="83" t="s">
        <v>41</v>
      </c>
      <c r="E111" s="83" t="s">
        <v>60</v>
      </c>
      <c r="F111" s="83" t="s">
        <v>615</v>
      </c>
      <c r="G111" s="110" t="s">
        <v>620</v>
      </c>
      <c r="H111" s="82">
        <v>207</v>
      </c>
      <c r="I111" s="82">
        <v>60</v>
      </c>
      <c r="J111" s="82" t="s">
        <v>182</v>
      </c>
      <c r="K111" s="1" t="s">
        <v>544</v>
      </c>
      <c r="L111" s="1"/>
      <c r="M111" s="1"/>
      <c r="N111" s="91">
        <v>105</v>
      </c>
      <c r="O111" s="1"/>
      <c r="P111" s="104"/>
    </row>
    <row r="112" spans="1:16" s="95" customFormat="1" ht="21" customHeight="1" x14ac:dyDescent="0.25">
      <c r="A112" s="82">
        <v>1904</v>
      </c>
      <c r="B112" s="83" t="s">
        <v>359</v>
      </c>
      <c r="C112" s="83" t="s">
        <v>17</v>
      </c>
      <c r="D112" s="83" t="s">
        <v>41</v>
      </c>
      <c r="E112" s="83" t="s">
        <v>19</v>
      </c>
      <c r="F112" s="83" t="s">
        <v>360</v>
      </c>
      <c r="G112" s="110" t="s">
        <v>361</v>
      </c>
      <c r="H112" s="82">
        <v>320</v>
      </c>
      <c r="I112" s="82">
        <v>60</v>
      </c>
      <c r="J112" s="82" t="s">
        <v>182</v>
      </c>
      <c r="K112" s="1"/>
      <c r="L112" s="1"/>
      <c r="M112" s="1"/>
      <c r="N112" s="91">
        <v>106</v>
      </c>
      <c r="O112" s="1"/>
      <c r="P112" s="104"/>
    </row>
    <row r="113" spans="1:16" s="96" customFormat="1" ht="21" customHeight="1" x14ac:dyDescent="0.25">
      <c r="A113" s="86">
        <v>2142</v>
      </c>
      <c r="B113" s="87" t="s">
        <v>80</v>
      </c>
      <c r="C113" s="87" t="s">
        <v>17</v>
      </c>
      <c r="D113" s="87" t="s">
        <v>41</v>
      </c>
      <c r="E113" s="87" t="s">
        <v>19</v>
      </c>
      <c r="F113" s="87" t="s">
        <v>81</v>
      </c>
      <c r="G113" s="112" t="s">
        <v>75</v>
      </c>
      <c r="H113" s="86">
        <v>207</v>
      </c>
      <c r="I113" s="86">
        <v>60</v>
      </c>
      <c r="J113" s="86" t="s">
        <v>20</v>
      </c>
      <c r="K113" s="9"/>
      <c r="L113" s="13" t="s">
        <v>42</v>
      </c>
      <c r="M113" s="13" t="s">
        <v>82</v>
      </c>
      <c r="N113" s="93">
        <v>107</v>
      </c>
      <c r="O113" s="40"/>
      <c r="P113" s="107"/>
    </row>
    <row r="114" spans="1:16" s="96" customFormat="1" ht="21" customHeight="1" x14ac:dyDescent="0.25">
      <c r="A114" s="86">
        <v>2143</v>
      </c>
      <c r="B114" s="87" t="s">
        <v>83</v>
      </c>
      <c r="C114" s="87" t="s">
        <v>17</v>
      </c>
      <c r="D114" s="87" t="s">
        <v>41</v>
      </c>
      <c r="E114" s="87" t="s">
        <v>25</v>
      </c>
      <c r="F114" s="87" t="s">
        <v>81</v>
      </c>
      <c r="G114" s="112" t="s">
        <v>78</v>
      </c>
      <c r="H114" s="86">
        <v>207</v>
      </c>
      <c r="I114" s="86">
        <v>120</v>
      </c>
      <c r="J114" s="86" t="s">
        <v>20</v>
      </c>
      <c r="K114" s="9"/>
      <c r="L114" s="13" t="s">
        <v>42</v>
      </c>
      <c r="M114" s="13" t="s">
        <v>84</v>
      </c>
      <c r="N114" s="93">
        <v>108</v>
      </c>
      <c r="O114" s="40"/>
      <c r="P114" s="107"/>
    </row>
    <row r="115" spans="1:16" s="94" customFormat="1" ht="21" customHeight="1" x14ac:dyDescent="0.25">
      <c r="A115" s="84">
        <v>2205</v>
      </c>
      <c r="B115" s="85" t="s">
        <v>85</v>
      </c>
      <c r="C115" s="85" t="s">
        <v>17</v>
      </c>
      <c r="D115" s="85" t="s">
        <v>86</v>
      </c>
      <c r="E115" s="85" t="s">
        <v>25</v>
      </c>
      <c r="F115" s="85" t="s">
        <v>86</v>
      </c>
      <c r="G115" s="106" t="s">
        <v>764</v>
      </c>
      <c r="H115" s="84">
        <v>102</v>
      </c>
      <c r="I115" s="84">
        <v>90</v>
      </c>
      <c r="J115" s="84" t="s">
        <v>20</v>
      </c>
      <c r="K115" s="9"/>
      <c r="L115" s="13" t="s">
        <v>87</v>
      </c>
      <c r="M115" s="13" t="s">
        <v>88</v>
      </c>
      <c r="N115" s="92">
        <v>109</v>
      </c>
      <c r="O115" s="46"/>
    </row>
    <row r="116" spans="1:16" s="95" customFormat="1" ht="21" customHeight="1" x14ac:dyDescent="0.25">
      <c r="A116" s="82">
        <v>2964</v>
      </c>
      <c r="B116" s="83" t="s">
        <v>324</v>
      </c>
      <c r="C116" s="83" t="s">
        <v>17</v>
      </c>
      <c r="D116" s="83" t="s">
        <v>86</v>
      </c>
      <c r="E116" s="83" t="s">
        <v>51</v>
      </c>
      <c r="F116" s="83" t="s">
        <v>86</v>
      </c>
      <c r="G116" s="110" t="s">
        <v>417</v>
      </c>
      <c r="H116" s="82">
        <v>60</v>
      </c>
      <c r="I116" s="82">
        <v>180</v>
      </c>
      <c r="J116" s="82" t="s">
        <v>182</v>
      </c>
      <c r="K116" s="1"/>
      <c r="L116" s="1"/>
      <c r="M116" s="1"/>
      <c r="N116" s="91">
        <v>110</v>
      </c>
      <c r="O116" s="1"/>
      <c r="P116" s="104"/>
    </row>
    <row r="117" spans="1:16" s="95" customFormat="1" ht="21" customHeight="1" x14ac:dyDescent="0.25">
      <c r="A117" s="82">
        <v>4163</v>
      </c>
      <c r="B117" s="83" t="s">
        <v>479</v>
      </c>
      <c r="C117" s="83" t="s">
        <v>17</v>
      </c>
      <c r="D117" s="83" t="s">
        <v>86</v>
      </c>
      <c r="E117" s="83" t="s">
        <v>34</v>
      </c>
      <c r="F117" s="83" t="s">
        <v>480</v>
      </c>
      <c r="G117" s="110" t="s">
        <v>481</v>
      </c>
      <c r="H117" s="82">
        <v>70</v>
      </c>
      <c r="I117" s="82">
        <v>120</v>
      </c>
      <c r="J117" s="82" t="s">
        <v>182</v>
      </c>
      <c r="K117" s="1"/>
      <c r="L117" s="1"/>
      <c r="M117" s="1"/>
      <c r="N117" s="91">
        <v>111</v>
      </c>
      <c r="O117" s="1"/>
      <c r="P117" s="104"/>
    </row>
    <row r="118" spans="1:16" s="94" customFormat="1" ht="25.5" customHeight="1" x14ac:dyDescent="0.25">
      <c r="A118" s="84">
        <v>2238</v>
      </c>
      <c r="B118" s="85" t="s">
        <v>89</v>
      </c>
      <c r="C118" s="85" t="s">
        <v>17</v>
      </c>
      <c r="D118" s="85" t="s">
        <v>90</v>
      </c>
      <c r="E118" s="85" t="s">
        <v>19</v>
      </c>
      <c r="F118" s="85" t="s">
        <v>91</v>
      </c>
      <c r="G118" s="111" t="s">
        <v>765</v>
      </c>
      <c r="H118" s="84">
        <v>270</v>
      </c>
      <c r="I118" s="84">
        <v>870</v>
      </c>
      <c r="J118" s="84" t="s">
        <v>20</v>
      </c>
      <c r="K118" s="9"/>
      <c r="L118" s="13" t="s">
        <v>92</v>
      </c>
      <c r="M118" s="13" t="s">
        <v>93</v>
      </c>
      <c r="N118" s="92">
        <v>112</v>
      </c>
      <c r="O118" s="46"/>
    </row>
    <row r="119" spans="1:16" s="94" customFormat="1" ht="25.5" customHeight="1" x14ac:dyDescent="0.25">
      <c r="A119" s="84">
        <v>2239</v>
      </c>
      <c r="B119" s="85" t="s">
        <v>94</v>
      </c>
      <c r="C119" s="85" t="s">
        <v>17</v>
      </c>
      <c r="D119" s="85" t="s">
        <v>90</v>
      </c>
      <c r="E119" s="85" t="s">
        <v>95</v>
      </c>
      <c r="F119" s="85" t="s">
        <v>91</v>
      </c>
      <c r="G119" s="111" t="s">
        <v>766</v>
      </c>
      <c r="H119" s="84">
        <v>290</v>
      </c>
      <c r="I119" s="84">
        <v>330</v>
      </c>
      <c r="J119" s="84" t="s">
        <v>20</v>
      </c>
      <c r="K119" s="9"/>
      <c r="L119" s="13" t="s">
        <v>92</v>
      </c>
      <c r="M119" s="13" t="s">
        <v>96</v>
      </c>
      <c r="N119" s="92">
        <v>113</v>
      </c>
      <c r="O119" s="46"/>
      <c r="P119" s="106"/>
    </row>
    <row r="120" spans="1:16" s="94" customFormat="1" ht="24" customHeight="1" x14ac:dyDescent="0.25">
      <c r="A120" s="84">
        <v>2240</v>
      </c>
      <c r="B120" s="85" t="s">
        <v>97</v>
      </c>
      <c r="C120" s="85" t="s">
        <v>17</v>
      </c>
      <c r="D120" s="85" t="s">
        <v>90</v>
      </c>
      <c r="E120" s="85" t="s">
        <v>25</v>
      </c>
      <c r="F120" s="85" t="s">
        <v>91</v>
      </c>
      <c r="G120" s="111" t="s">
        <v>767</v>
      </c>
      <c r="H120" s="84">
        <v>315</v>
      </c>
      <c r="I120" s="84">
        <v>450</v>
      </c>
      <c r="J120" s="84" t="s">
        <v>20</v>
      </c>
      <c r="K120" s="9"/>
      <c r="L120" s="13" t="s">
        <v>92</v>
      </c>
      <c r="M120" s="13" t="s">
        <v>98</v>
      </c>
      <c r="N120" s="92">
        <v>114</v>
      </c>
      <c r="O120" s="46"/>
      <c r="P120" s="106"/>
    </row>
    <row r="121" spans="1:16" s="94" customFormat="1" ht="24.75" customHeight="1" x14ac:dyDescent="0.25">
      <c r="A121" s="84">
        <v>2241</v>
      </c>
      <c r="B121" s="85" t="s">
        <v>99</v>
      </c>
      <c r="C121" s="85" t="s">
        <v>17</v>
      </c>
      <c r="D121" s="85" t="s">
        <v>90</v>
      </c>
      <c r="E121" s="85" t="s">
        <v>51</v>
      </c>
      <c r="F121" s="85" t="s">
        <v>91</v>
      </c>
      <c r="G121" s="111" t="s">
        <v>768</v>
      </c>
      <c r="H121" s="84">
        <v>360</v>
      </c>
      <c r="I121" s="84">
        <v>90</v>
      </c>
      <c r="J121" s="84" t="s">
        <v>20</v>
      </c>
      <c r="K121" s="9"/>
      <c r="L121" s="13" t="s">
        <v>92</v>
      </c>
      <c r="M121" s="13" t="s">
        <v>100</v>
      </c>
      <c r="N121" s="92">
        <v>115</v>
      </c>
      <c r="O121" s="46"/>
      <c r="P121" s="106"/>
    </row>
    <row r="122" spans="1:16" s="94" customFormat="1" ht="36" customHeight="1" x14ac:dyDescent="0.25">
      <c r="A122" s="84">
        <v>2242</v>
      </c>
      <c r="B122" s="85" t="s">
        <v>101</v>
      </c>
      <c r="C122" s="85" t="s">
        <v>17</v>
      </c>
      <c r="D122" s="85" t="s">
        <v>90</v>
      </c>
      <c r="E122" s="85" t="s">
        <v>34</v>
      </c>
      <c r="F122" s="85" t="s">
        <v>91</v>
      </c>
      <c r="G122" s="111" t="s">
        <v>771</v>
      </c>
      <c r="H122" s="84">
        <v>380</v>
      </c>
      <c r="I122" s="84">
        <v>180</v>
      </c>
      <c r="J122" s="84" t="s">
        <v>20</v>
      </c>
      <c r="K122" s="9"/>
      <c r="L122" s="13" t="s">
        <v>92</v>
      </c>
      <c r="M122" s="13" t="s">
        <v>102</v>
      </c>
      <c r="N122" s="92">
        <v>116</v>
      </c>
      <c r="O122" s="46"/>
      <c r="P122" s="106"/>
    </row>
    <row r="123" spans="1:16" s="94" customFormat="1" ht="26.25" customHeight="1" x14ac:dyDescent="0.25">
      <c r="A123" s="84">
        <v>2243</v>
      </c>
      <c r="B123" s="85" t="s">
        <v>103</v>
      </c>
      <c r="C123" s="85" t="s">
        <v>17</v>
      </c>
      <c r="D123" s="85" t="s">
        <v>90</v>
      </c>
      <c r="E123" s="85" t="s">
        <v>57</v>
      </c>
      <c r="F123" s="85" t="s">
        <v>91</v>
      </c>
      <c r="G123" s="111" t="s">
        <v>769</v>
      </c>
      <c r="H123" s="84">
        <v>245</v>
      </c>
      <c r="I123" s="84">
        <v>750</v>
      </c>
      <c r="J123" s="84" t="s">
        <v>20</v>
      </c>
      <c r="K123" s="9"/>
      <c r="L123" s="13" t="s">
        <v>92</v>
      </c>
      <c r="M123" s="13" t="s">
        <v>104</v>
      </c>
      <c r="N123" s="92">
        <v>117</v>
      </c>
      <c r="O123" s="46"/>
      <c r="P123" s="106"/>
    </row>
    <row r="124" spans="1:16" s="94" customFormat="1" ht="27" customHeight="1" x14ac:dyDescent="0.25">
      <c r="A124" s="84">
        <v>2244</v>
      </c>
      <c r="B124" s="85" t="s">
        <v>105</v>
      </c>
      <c r="C124" s="85" t="s">
        <v>17</v>
      </c>
      <c r="D124" s="85" t="s">
        <v>90</v>
      </c>
      <c r="E124" s="85" t="s">
        <v>60</v>
      </c>
      <c r="F124" s="85" t="s">
        <v>91</v>
      </c>
      <c r="G124" s="111" t="s">
        <v>770</v>
      </c>
      <c r="H124" s="84">
        <v>340</v>
      </c>
      <c r="I124" s="84">
        <v>120</v>
      </c>
      <c r="J124" s="84" t="s">
        <v>20</v>
      </c>
      <c r="K124" s="9"/>
      <c r="L124" s="13" t="s">
        <v>92</v>
      </c>
      <c r="M124" s="13" t="s">
        <v>106</v>
      </c>
      <c r="N124" s="92">
        <v>118</v>
      </c>
      <c r="O124" s="46"/>
      <c r="P124" s="106"/>
    </row>
    <row r="125" spans="1:16" s="95" customFormat="1" ht="21" customHeight="1" x14ac:dyDescent="0.25">
      <c r="A125" s="82">
        <v>379</v>
      </c>
      <c r="B125" s="83" t="s">
        <v>199</v>
      </c>
      <c r="C125" s="83" t="s">
        <v>17</v>
      </c>
      <c r="D125" s="83" t="s">
        <v>90</v>
      </c>
      <c r="E125" s="83" t="s">
        <v>200</v>
      </c>
      <c r="F125" s="83" t="s">
        <v>91</v>
      </c>
      <c r="G125" s="110" t="s">
        <v>201</v>
      </c>
      <c r="H125" s="82">
        <v>350</v>
      </c>
      <c r="I125" s="82">
        <v>120</v>
      </c>
      <c r="J125" s="82" t="s">
        <v>182</v>
      </c>
      <c r="K125" s="1"/>
      <c r="L125" s="1"/>
      <c r="M125" s="1"/>
      <c r="N125" s="91">
        <v>119</v>
      </c>
      <c r="O125" s="1"/>
      <c r="P125" s="104"/>
    </row>
    <row r="126" spans="1:16" s="95" customFormat="1" ht="21" customHeight="1" x14ac:dyDescent="0.25">
      <c r="A126" s="82">
        <v>380</v>
      </c>
      <c r="B126" s="83" t="s">
        <v>202</v>
      </c>
      <c r="C126" s="83" t="s">
        <v>17</v>
      </c>
      <c r="D126" s="83" t="s">
        <v>90</v>
      </c>
      <c r="E126" s="83" t="s">
        <v>19</v>
      </c>
      <c r="F126" s="83" t="s">
        <v>203</v>
      </c>
      <c r="G126" s="110" t="s">
        <v>204</v>
      </c>
      <c r="H126" s="82">
        <v>285</v>
      </c>
      <c r="I126" s="82">
        <v>120</v>
      </c>
      <c r="J126" s="82" t="s">
        <v>182</v>
      </c>
      <c r="K126" s="1"/>
      <c r="L126" s="1"/>
      <c r="M126" s="1"/>
      <c r="N126" s="91">
        <v>120</v>
      </c>
      <c r="O126" s="1"/>
      <c r="P126" s="104"/>
    </row>
    <row r="127" spans="1:16" s="95" customFormat="1" ht="21" customHeight="1" x14ac:dyDescent="0.25">
      <c r="A127" s="82">
        <v>381</v>
      </c>
      <c r="B127" s="83" t="s">
        <v>205</v>
      </c>
      <c r="C127" s="83" t="s">
        <v>17</v>
      </c>
      <c r="D127" s="83" t="s">
        <v>90</v>
      </c>
      <c r="E127" s="83" t="s">
        <v>95</v>
      </c>
      <c r="F127" s="83" t="s">
        <v>203</v>
      </c>
      <c r="G127" s="110" t="s">
        <v>206</v>
      </c>
      <c r="H127" s="82">
        <v>305</v>
      </c>
      <c r="I127" s="82">
        <v>120</v>
      </c>
      <c r="J127" s="82" t="s">
        <v>182</v>
      </c>
      <c r="K127" s="1"/>
      <c r="L127" s="1"/>
      <c r="M127" s="1"/>
      <c r="N127" s="91">
        <v>121</v>
      </c>
      <c r="O127" s="1"/>
      <c r="P127" s="104"/>
    </row>
    <row r="128" spans="1:16" s="95" customFormat="1" ht="21" customHeight="1" x14ac:dyDescent="0.25">
      <c r="A128" s="82">
        <v>382</v>
      </c>
      <c r="B128" s="83" t="s">
        <v>207</v>
      </c>
      <c r="C128" s="83" t="s">
        <v>17</v>
      </c>
      <c r="D128" s="83" t="s">
        <v>90</v>
      </c>
      <c r="E128" s="83" t="s">
        <v>25</v>
      </c>
      <c r="F128" s="83" t="s">
        <v>203</v>
      </c>
      <c r="G128" s="110" t="s">
        <v>208</v>
      </c>
      <c r="H128" s="82">
        <v>325</v>
      </c>
      <c r="I128" s="82">
        <v>120</v>
      </c>
      <c r="J128" s="82" t="s">
        <v>182</v>
      </c>
      <c r="K128" s="1"/>
      <c r="L128" s="1"/>
      <c r="M128" s="1"/>
      <c r="N128" s="91">
        <v>122</v>
      </c>
      <c r="O128" s="1"/>
      <c r="P128" s="104"/>
    </row>
    <row r="129" spans="1:16" s="95" customFormat="1" ht="21" customHeight="1" x14ac:dyDescent="0.25">
      <c r="A129" s="82">
        <v>383</v>
      </c>
      <c r="B129" s="83" t="s">
        <v>209</v>
      </c>
      <c r="C129" s="83" t="s">
        <v>17</v>
      </c>
      <c r="D129" s="83" t="s">
        <v>90</v>
      </c>
      <c r="E129" s="83" t="s">
        <v>57</v>
      </c>
      <c r="F129" s="83" t="s">
        <v>203</v>
      </c>
      <c r="G129" s="110" t="s">
        <v>210</v>
      </c>
      <c r="H129" s="82">
        <v>260</v>
      </c>
      <c r="I129" s="82">
        <v>120</v>
      </c>
      <c r="J129" s="82" t="s">
        <v>182</v>
      </c>
      <c r="K129" s="12" t="s">
        <v>323</v>
      </c>
      <c r="L129" s="1"/>
      <c r="M129" s="1"/>
      <c r="N129" s="91">
        <v>123</v>
      </c>
      <c r="O129" s="1"/>
      <c r="P129" s="104"/>
    </row>
    <row r="130" spans="1:16" s="95" customFormat="1" ht="21" customHeight="1" x14ac:dyDescent="0.25">
      <c r="A130" s="82">
        <v>384</v>
      </c>
      <c r="B130" s="83" t="s">
        <v>211</v>
      </c>
      <c r="C130" s="83" t="s">
        <v>17</v>
      </c>
      <c r="D130" s="83" t="s">
        <v>90</v>
      </c>
      <c r="E130" s="83" t="s">
        <v>60</v>
      </c>
      <c r="F130" s="83" t="s">
        <v>203</v>
      </c>
      <c r="G130" s="110" t="s">
        <v>212</v>
      </c>
      <c r="H130" s="82">
        <v>355</v>
      </c>
      <c r="I130" s="82">
        <v>120</v>
      </c>
      <c r="J130" s="82" t="s">
        <v>182</v>
      </c>
      <c r="K130" s="12" t="s">
        <v>323</v>
      </c>
      <c r="L130" s="1"/>
      <c r="M130" s="1"/>
      <c r="N130" s="91">
        <v>124</v>
      </c>
      <c r="O130" s="1"/>
      <c r="P130" s="104"/>
    </row>
    <row r="131" spans="1:16" s="95" customFormat="1" ht="21" customHeight="1" x14ac:dyDescent="0.25">
      <c r="A131" s="82">
        <v>2994</v>
      </c>
      <c r="B131" s="83" t="s">
        <v>418</v>
      </c>
      <c r="C131" s="83" t="s">
        <v>17</v>
      </c>
      <c r="D131" s="83" t="s">
        <v>419</v>
      </c>
      <c r="E131" s="83" t="s">
        <v>51</v>
      </c>
      <c r="F131" s="83" t="s">
        <v>420</v>
      </c>
      <c r="G131" s="110" t="s">
        <v>421</v>
      </c>
      <c r="H131" s="82">
        <v>1200</v>
      </c>
      <c r="I131" s="82">
        <v>15</v>
      </c>
      <c r="J131" s="82" t="s">
        <v>182</v>
      </c>
      <c r="K131" s="1"/>
      <c r="L131" s="1"/>
      <c r="M131" s="1"/>
      <c r="N131" s="91">
        <v>125</v>
      </c>
      <c r="O131" s="1"/>
      <c r="P131" s="104"/>
    </row>
    <row r="132" spans="1:16" s="95" customFormat="1" ht="21" customHeight="1" x14ac:dyDescent="0.25">
      <c r="A132" s="82">
        <v>1981</v>
      </c>
      <c r="B132" s="83" t="s">
        <v>362</v>
      </c>
      <c r="C132" s="83" t="s">
        <v>17</v>
      </c>
      <c r="D132" s="83" t="s">
        <v>363</v>
      </c>
      <c r="E132" s="83" t="s">
        <v>19</v>
      </c>
      <c r="F132" s="83" t="s">
        <v>364</v>
      </c>
      <c r="G132" s="110" t="s">
        <v>365</v>
      </c>
      <c r="H132" s="82">
        <v>850</v>
      </c>
      <c r="I132" s="82">
        <v>30</v>
      </c>
      <c r="J132" s="82" t="s">
        <v>182</v>
      </c>
      <c r="K132" s="1"/>
      <c r="L132" s="1"/>
      <c r="M132" s="1"/>
      <c r="N132" s="91">
        <v>126</v>
      </c>
      <c r="O132" s="1"/>
      <c r="P132" s="104"/>
    </row>
    <row r="133" spans="1:16" s="95" customFormat="1" ht="21" customHeight="1" x14ac:dyDescent="0.25">
      <c r="A133" s="82">
        <v>1982</v>
      </c>
      <c r="B133" s="83" t="s">
        <v>366</v>
      </c>
      <c r="C133" s="83" t="s">
        <v>17</v>
      </c>
      <c r="D133" s="83" t="s">
        <v>363</v>
      </c>
      <c r="E133" s="83" t="s">
        <v>19</v>
      </c>
      <c r="F133" s="83" t="s">
        <v>367</v>
      </c>
      <c r="G133" s="110" t="s">
        <v>368</v>
      </c>
      <c r="H133" s="82">
        <v>800</v>
      </c>
      <c r="I133" s="82">
        <v>30</v>
      </c>
      <c r="J133" s="82" t="s">
        <v>182</v>
      </c>
      <c r="K133" s="1"/>
      <c r="L133" s="1"/>
      <c r="M133" s="1"/>
      <c r="N133" s="91">
        <v>127</v>
      </c>
      <c r="O133" s="1"/>
      <c r="P133" s="104"/>
    </row>
    <row r="134" spans="1:16" s="95" customFormat="1" ht="21" customHeight="1" x14ac:dyDescent="0.25">
      <c r="A134" s="82">
        <v>2995</v>
      </c>
      <c r="B134" s="83" t="s">
        <v>422</v>
      </c>
      <c r="C134" s="83" t="s">
        <v>17</v>
      </c>
      <c r="D134" s="83" t="s">
        <v>419</v>
      </c>
      <c r="E134" s="83" t="s">
        <v>25</v>
      </c>
      <c r="F134" s="83" t="s">
        <v>367</v>
      </c>
      <c r="G134" s="110" t="s">
        <v>423</v>
      </c>
      <c r="H134" s="82">
        <v>700</v>
      </c>
      <c r="I134" s="82">
        <v>120</v>
      </c>
      <c r="J134" s="82" t="s">
        <v>182</v>
      </c>
      <c r="K134" s="1"/>
      <c r="L134" s="1"/>
      <c r="M134" s="1"/>
      <c r="N134" s="91">
        <v>128</v>
      </c>
      <c r="O134" s="1"/>
      <c r="P134" s="104"/>
    </row>
    <row r="135" spans="1:16" s="95" customFormat="1" ht="21" customHeight="1" x14ac:dyDescent="0.25">
      <c r="A135" s="82">
        <v>1983</v>
      </c>
      <c r="B135" s="83" t="s">
        <v>369</v>
      </c>
      <c r="C135" s="83" t="s">
        <v>17</v>
      </c>
      <c r="D135" s="83" t="s">
        <v>363</v>
      </c>
      <c r="E135" s="83" t="s">
        <v>34</v>
      </c>
      <c r="F135" s="83" t="s">
        <v>370</v>
      </c>
      <c r="G135" s="110" t="s">
        <v>371</v>
      </c>
      <c r="H135" s="82">
        <v>995</v>
      </c>
      <c r="I135" s="82">
        <v>15</v>
      </c>
      <c r="J135" s="82" t="s">
        <v>182</v>
      </c>
      <c r="K135" s="1"/>
      <c r="L135" s="1"/>
      <c r="M135" s="1"/>
      <c r="N135" s="91">
        <v>129</v>
      </c>
      <c r="O135" s="1"/>
      <c r="P135" s="104"/>
    </row>
    <row r="136" spans="1:16" s="95" customFormat="1" ht="21" customHeight="1" x14ac:dyDescent="0.25">
      <c r="A136" s="82">
        <v>443</v>
      </c>
      <c r="B136" s="83" t="s">
        <v>213</v>
      </c>
      <c r="C136" s="83" t="s">
        <v>17</v>
      </c>
      <c r="D136" s="83" t="s">
        <v>214</v>
      </c>
      <c r="E136" s="83" t="s">
        <v>19</v>
      </c>
      <c r="F136" s="83" t="s">
        <v>215</v>
      </c>
      <c r="G136" s="110" t="s">
        <v>216</v>
      </c>
      <c r="H136" s="82">
        <v>873</v>
      </c>
      <c r="I136" s="82">
        <v>30</v>
      </c>
      <c r="J136" s="82" t="s">
        <v>182</v>
      </c>
      <c r="K136" s="12" t="s">
        <v>323</v>
      </c>
      <c r="L136" s="1"/>
      <c r="M136" s="1"/>
      <c r="N136" s="91">
        <v>130</v>
      </c>
      <c r="O136" s="1"/>
      <c r="P136" s="104"/>
    </row>
    <row r="137" spans="1:16" s="95" customFormat="1" ht="21" customHeight="1" x14ac:dyDescent="0.25">
      <c r="A137" s="82">
        <v>444</v>
      </c>
      <c r="B137" s="83" t="s">
        <v>217</v>
      </c>
      <c r="C137" s="83" t="s">
        <v>17</v>
      </c>
      <c r="D137" s="83" t="s">
        <v>214</v>
      </c>
      <c r="E137" s="83" t="s">
        <v>95</v>
      </c>
      <c r="F137" s="83" t="s">
        <v>215</v>
      </c>
      <c r="G137" s="110" t="s">
        <v>218</v>
      </c>
      <c r="H137" s="82">
        <v>920</v>
      </c>
      <c r="I137" s="82">
        <v>90</v>
      </c>
      <c r="J137" s="82" t="s">
        <v>182</v>
      </c>
      <c r="K137" s="1"/>
      <c r="L137" s="1"/>
      <c r="M137" s="1"/>
      <c r="N137" s="91">
        <v>131</v>
      </c>
      <c r="O137" s="1"/>
      <c r="P137" s="104"/>
    </row>
    <row r="138" spans="1:16" s="95" customFormat="1" ht="21" customHeight="1" x14ac:dyDescent="0.25">
      <c r="A138" s="82">
        <v>445</v>
      </c>
      <c r="B138" s="83" t="s">
        <v>219</v>
      </c>
      <c r="C138" s="83" t="s">
        <v>17</v>
      </c>
      <c r="D138" s="83" t="s">
        <v>214</v>
      </c>
      <c r="E138" s="83" t="s">
        <v>25</v>
      </c>
      <c r="F138" s="83" t="s">
        <v>215</v>
      </c>
      <c r="G138" s="110" t="s">
        <v>220</v>
      </c>
      <c r="H138" s="82">
        <v>873</v>
      </c>
      <c r="I138" s="82">
        <v>30</v>
      </c>
      <c r="J138" s="82" t="s">
        <v>182</v>
      </c>
      <c r="K138" s="12" t="s">
        <v>323</v>
      </c>
      <c r="L138" s="1"/>
      <c r="M138" s="1"/>
      <c r="N138" s="91">
        <v>132</v>
      </c>
      <c r="O138" s="1"/>
      <c r="P138" s="104"/>
    </row>
    <row r="139" spans="1:16" s="95" customFormat="1" ht="21" customHeight="1" x14ac:dyDescent="0.25">
      <c r="A139" s="82">
        <v>446</v>
      </c>
      <c r="B139" s="83" t="s">
        <v>221</v>
      </c>
      <c r="C139" s="83" t="s">
        <v>17</v>
      </c>
      <c r="D139" s="83" t="s">
        <v>214</v>
      </c>
      <c r="E139" s="83" t="s">
        <v>51</v>
      </c>
      <c r="F139" s="83" t="s">
        <v>215</v>
      </c>
      <c r="G139" s="110" t="s">
        <v>222</v>
      </c>
      <c r="H139" s="89">
        <v>1000</v>
      </c>
      <c r="I139" s="82">
        <v>90</v>
      </c>
      <c r="J139" s="82" t="s">
        <v>182</v>
      </c>
      <c r="K139" s="12" t="s">
        <v>325</v>
      </c>
      <c r="L139" s="1"/>
      <c r="M139" s="1"/>
      <c r="N139" s="91">
        <v>133</v>
      </c>
      <c r="O139" s="1"/>
      <c r="P139" s="104"/>
    </row>
    <row r="140" spans="1:16" s="95" customFormat="1" ht="21" customHeight="1" x14ac:dyDescent="0.25">
      <c r="A140" s="82">
        <v>447</v>
      </c>
      <c r="B140" s="83" t="s">
        <v>223</v>
      </c>
      <c r="C140" s="83" t="s">
        <v>17</v>
      </c>
      <c r="D140" s="83" t="s">
        <v>214</v>
      </c>
      <c r="E140" s="83" t="s">
        <v>34</v>
      </c>
      <c r="F140" s="83" t="s">
        <v>215</v>
      </c>
      <c r="G140" s="110" t="s">
        <v>224</v>
      </c>
      <c r="H140" s="89">
        <v>1020</v>
      </c>
      <c r="I140" s="82">
        <v>90</v>
      </c>
      <c r="J140" s="82" t="s">
        <v>182</v>
      </c>
      <c r="K140" s="1"/>
      <c r="L140" s="1"/>
      <c r="M140" s="1"/>
      <c r="N140" s="91">
        <v>134</v>
      </c>
      <c r="O140" s="1"/>
      <c r="P140" s="104"/>
    </row>
    <row r="141" spans="1:16" s="95" customFormat="1" ht="21" customHeight="1" x14ac:dyDescent="0.25">
      <c r="A141" s="82">
        <v>448</v>
      </c>
      <c r="B141" s="83" t="s">
        <v>225</v>
      </c>
      <c r="C141" s="83" t="s">
        <v>17</v>
      </c>
      <c r="D141" s="83" t="s">
        <v>214</v>
      </c>
      <c r="E141" s="83" t="s">
        <v>57</v>
      </c>
      <c r="F141" s="83" t="s">
        <v>215</v>
      </c>
      <c r="G141" s="110" t="s">
        <v>226</v>
      </c>
      <c r="H141" s="82">
        <v>873</v>
      </c>
      <c r="I141" s="82">
        <v>90</v>
      </c>
      <c r="J141" s="82" t="s">
        <v>182</v>
      </c>
      <c r="K141" s="1"/>
      <c r="L141" s="1"/>
      <c r="M141" s="1"/>
      <c r="N141" s="91">
        <v>135</v>
      </c>
      <c r="O141" s="1"/>
      <c r="P141" s="104"/>
    </row>
    <row r="142" spans="1:16" s="95" customFormat="1" ht="21" customHeight="1" x14ac:dyDescent="0.25">
      <c r="A142" s="82">
        <v>449</v>
      </c>
      <c r="B142" s="83" t="s">
        <v>227</v>
      </c>
      <c r="C142" s="83" t="s">
        <v>17</v>
      </c>
      <c r="D142" s="83" t="s">
        <v>214</v>
      </c>
      <c r="E142" s="83" t="s">
        <v>60</v>
      </c>
      <c r="F142" s="83" t="s">
        <v>215</v>
      </c>
      <c r="G142" s="110" t="s">
        <v>228</v>
      </c>
      <c r="H142" s="82">
        <v>980</v>
      </c>
      <c r="I142" s="82">
        <v>90</v>
      </c>
      <c r="J142" s="82" t="s">
        <v>182</v>
      </c>
      <c r="K142" s="1"/>
      <c r="L142" s="1"/>
      <c r="M142" s="1"/>
      <c r="N142" s="91">
        <v>136</v>
      </c>
      <c r="O142" s="1"/>
      <c r="P142" s="104"/>
    </row>
    <row r="143" spans="1:16" s="95" customFormat="1" ht="21" customHeight="1" x14ac:dyDescent="0.25">
      <c r="A143" s="82">
        <v>468</v>
      </c>
      <c r="B143" s="83" t="s">
        <v>229</v>
      </c>
      <c r="C143" s="83" t="s">
        <v>17</v>
      </c>
      <c r="D143" s="83" t="s">
        <v>230</v>
      </c>
      <c r="E143" s="83" t="s">
        <v>19</v>
      </c>
      <c r="F143" s="83" t="s">
        <v>231</v>
      </c>
      <c r="G143" s="110" t="s">
        <v>232</v>
      </c>
      <c r="H143" s="89">
        <v>1127</v>
      </c>
      <c r="I143" s="82">
        <v>15</v>
      </c>
      <c r="J143" s="82" t="s">
        <v>182</v>
      </c>
      <c r="K143" s="1"/>
      <c r="L143" s="1"/>
      <c r="M143" s="1"/>
      <c r="N143" s="91">
        <v>137</v>
      </c>
      <c r="O143" s="1"/>
      <c r="P143" s="104"/>
    </row>
    <row r="144" spans="1:16" s="95" customFormat="1" ht="21" customHeight="1" x14ac:dyDescent="0.25">
      <c r="A144" s="82">
        <v>469</v>
      </c>
      <c r="B144" s="83" t="s">
        <v>233</v>
      </c>
      <c r="C144" s="83" t="s">
        <v>17</v>
      </c>
      <c r="D144" s="83" t="s">
        <v>230</v>
      </c>
      <c r="E144" s="83" t="s">
        <v>95</v>
      </c>
      <c r="F144" s="83" t="s">
        <v>231</v>
      </c>
      <c r="G144" s="110" t="s">
        <v>234</v>
      </c>
      <c r="H144" s="89">
        <v>1127</v>
      </c>
      <c r="I144" s="82">
        <v>15</v>
      </c>
      <c r="J144" s="82" t="s">
        <v>182</v>
      </c>
      <c r="K144" s="1"/>
      <c r="L144" s="1"/>
      <c r="M144" s="1"/>
      <c r="N144" s="91">
        <v>138</v>
      </c>
      <c r="O144" s="1"/>
      <c r="P144" s="104"/>
    </row>
    <row r="145" spans="1:16" s="95" customFormat="1" ht="21" customHeight="1" x14ac:dyDescent="0.25">
      <c r="A145" s="82">
        <v>470</v>
      </c>
      <c r="B145" s="83" t="s">
        <v>235</v>
      </c>
      <c r="C145" s="83" t="s">
        <v>17</v>
      </c>
      <c r="D145" s="83" t="s">
        <v>230</v>
      </c>
      <c r="E145" s="83" t="s">
        <v>25</v>
      </c>
      <c r="F145" s="83" t="s">
        <v>231</v>
      </c>
      <c r="G145" s="110" t="s">
        <v>236</v>
      </c>
      <c r="H145" s="89">
        <v>1127</v>
      </c>
      <c r="I145" s="82">
        <v>15</v>
      </c>
      <c r="J145" s="82" t="s">
        <v>182</v>
      </c>
      <c r="K145" s="1"/>
      <c r="L145" s="1"/>
      <c r="M145" s="1"/>
      <c r="N145" s="91">
        <v>139</v>
      </c>
      <c r="O145" s="1"/>
      <c r="P145" s="104"/>
    </row>
    <row r="146" spans="1:16" s="95" customFormat="1" ht="21" customHeight="1" x14ac:dyDescent="0.25">
      <c r="A146" s="82">
        <v>471</v>
      </c>
      <c r="B146" s="83" t="s">
        <v>237</v>
      </c>
      <c r="C146" s="83" t="s">
        <v>17</v>
      </c>
      <c r="D146" s="83" t="s">
        <v>230</v>
      </c>
      <c r="E146" s="83" t="s">
        <v>51</v>
      </c>
      <c r="F146" s="83" t="s">
        <v>231</v>
      </c>
      <c r="G146" s="110" t="s">
        <v>238</v>
      </c>
      <c r="H146" s="89">
        <v>1127</v>
      </c>
      <c r="I146" s="82">
        <v>15</v>
      </c>
      <c r="J146" s="82" t="s">
        <v>182</v>
      </c>
      <c r="K146" s="1"/>
      <c r="L146" s="1"/>
      <c r="M146" s="1"/>
      <c r="N146" s="91">
        <v>140</v>
      </c>
      <c r="O146" s="1"/>
      <c r="P146" s="104"/>
    </row>
    <row r="147" spans="1:16" s="95" customFormat="1" ht="21" customHeight="1" x14ac:dyDescent="0.25">
      <c r="A147" s="82">
        <v>472</v>
      </c>
      <c r="B147" s="83" t="s">
        <v>239</v>
      </c>
      <c r="C147" s="83" t="s">
        <v>17</v>
      </c>
      <c r="D147" s="83" t="s">
        <v>230</v>
      </c>
      <c r="E147" s="83" t="s">
        <v>34</v>
      </c>
      <c r="F147" s="83" t="s">
        <v>231</v>
      </c>
      <c r="G147" s="110" t="s">
        <v>240</v>
      </c>
      <c r="H147" s="89">
        <v>1127</v>
      </c>
      <c r="I147" s="82">
        <v>15</v>
      </c>
      <c r="J147" s="82" t="s">
        <v>182</v>
      </c>
      <c r="K147" s="1"/>
      <c r="L147" s="1"/>
      <c r="M147" s="1"/>
      <c r="N147" s="91">
        <v>141</v>
      </c>
      <c r="O147" s="1"/>
      <c r="P147" s="104"/>
    </row>
    <row r="148" spans="1:16" s="95" customFormat="1" ht="21" customHeight="1" x14ac:dyDescent="0.25">
      <c r="A148" s="82">
        <v>473</v>
      </c>
      <c r="B148" s="83" t="s">
        <v>241</v>
      </c>
      <c r="C148" s="83" t="s">
        <v>17</v>
      </c>
      <c r="D148" s="83" t="s">
        <v>230</v>
      </c>
      <c r="E148" s="83" t="s">
        <v>57</v>
      </c>
      <c r="F148" s="83" t="s">
        <v>231</v>
      </c>
      <c r="G148" s="110" t="s">
        <v>242</v>
      </c>
      <c r="H148" s="89">
        <v>1127</v>
      </c>
      <c r="I148" s="82">
        <v>15</v>
      </c>
      <c r="J148" s="82" t="s">
        <v>182</v>
      </c>
      <c r="K148" s="1"/>
      <c r="L148" s="1"/>
      <c r="M148" s="1"/>
      <c r="N148" s="91">
        <v>142</v>
      </c>
      <c r="O148" s="1"/>
      <c r="P148" s="104"/>
    </row>
    <row r="149" spans="1:16" s="95" customFormat="1" ht="21" customHeight="1" x14ac:dyDescent="0.25">
      <c r="A149" s="82">
        <v>474</v>
      </c>
      <c r="B149" s="83" t="s">
        <v>243</v>
      </c>
      <c r="C149" s="83" t="s">
        <v>17</v>
      </c>
      <c r="D149" s="83" t="s">
        <v>230</v>
      </c>
      <c r="E149" s="83" t="s">
        <v>60</v>
      </c>
      <c r="F149" s="83" t="s">
        <v>231</v>
      </c>
      <c r="G149" s="110" t="s">
        <v>244</v>
      </c>
      <c r="H149" s="89">
        <v>1127</v>
      </c>
      <c r="I149" s="82">
        <v>15</v>
      </c>
      <c r="J149" s="82" t="s">
        <v>182</v>
      </c>
      <c r="K149" s="1"/>
      <c r="L149" s="1"/>
      <c r="M149" s="1"/>
      <c r="N149" s="91">
        <v>143</v>
      </c>
      <c r="O149" s="1"/>
      <c r="P149" s="104"/>
    </row>
    <row r="150" spans="1:16" s="94" customFormat="1" ht="21" customHeight="1" x14ac:dyDescent="0.25">
      <c r="A150" s="84">
        <v>2806</v>
      </c>
      <c r="B150" s="85" t="s">
        <v>107</v>
      </c>
      <c r="C150" s="85" t="s">
        <v>17</v>
      </c>
      <c r="D150" s="85" t="s">
        <v>108</v>
      </c>
      <c r="E150" s="85" t="s">
        <v>25</v>
      </c>
      <c r="F150" s="85" t="s">
        <v>109</v>
      </c>
      <c r="G150" s="111" t="s">
        <v>772</v>
      </c>
      <c r="H150" s="88">
        <v>1280</v>
      </c>
      <c r="I150" s="84">
        <v>60</v>
      </c>
      <c r="J150" s="84" t="s">
        <v>20</v>
      </c>
      <c r="K150" s="9"/>
      <c r="L150" s="13" t="s">
        <v>110</v>
      </c>
      <c r="M150" s="13" t="s">
        <v>111</v>
      </c>
      <c r="N150" s="92">
        <v>144</v>
      </c>
      <c r="O150" s="46"/>
      <c r="P150" s="106"/>
    </row>
    <row r="151" spans="1:16" s="94" customFormat="1" ht="21" customHeight="1" x14ac:dyDescent="0.25">
      <c r="A151" s="84">
        <v>2807</v>
      </c>
      <c r="B151" s="85" t="s">
        <v>112</v>
      </c>
      <c r="C151" s="85" t="s">
        <v>17</v>
      </c>
      <c r="D151" s="85" t="s">
        <v>108</v>
      </c>
      <c r="E151" s="85" t="s">
        <v>51</v>
      </c>
      <c r="F151" s="85" t="s">
        <v>109</v>
      </c>
      <c r="G151" s="111" t="s">
        <v>773</v>
      </c>
      <c r="H151" s="88">
        <v>1313</v>
      </c>
      <c r="I151" s="84">
        <v>60</v>
      </c>
      <c r="J151" s="84" t="s">
        <v>20</v>
      </c>
      <c r="K151" s="9"/>
      <c r="L151" s="13" t="s">
        <v>110</v>
      </c>
      <c r="M151" s="13" t="s">
        <v>113</v>
      </c>
      <c r="N151" s="92">
        <v>145</v>
      </c>
      <c r="O151" s="46"/>
      <c r="P151" s="106"/>
    </row>
    <row r="152" spans="1:16" s="96" customFormat="1" ht="21" customHeight="1" x14ac:dyDescent="0.25">
      <c r="A152" s="86">
        <v>2808</v>
      </c>
      <c r="B152" s="87" t="s">
        <v>114</v>
      </c>
      <c r="C152" s="87" t="s">
        <v>17</v>
      </c>
      <c r="D152" s="87" t="s">
        <v>108</v>
      </c>
      <c r="E152" s="87" t="s">
        <v>34</v>
      </c>
      <c r="F152" s="87" t="s">
        <v>109</v>
      </c>
      <c r="G152" s="112" t="s">
        <v>115</v>
      </c>
      <c r="H152" s="90">
        <v>1400</v>
      </c>
      <c r="I152" s="86">
        <v>15</v>
      </c>
      <c r="J152" s="86" t="s">
        <v>20</v>
      </c>
      <c r="K152" s="9"/>
      <c r="L152" s="13" t="s">
        <v>110</v>
      </c>
      <c r="M152" s="13" t="s">
        <v>116</v>
      </c>
      <c r="N152" s="93">
        <v>146</v>
      </c>
      <c r="O152" s="40"/>
      <c r="P152" s="107"/>
    </row>
    <row r="153" spans="1:16" s="94" customFormat="1" ht="21" customHeight="1" x14ac:dyDescent="0.25">
      <c r="A153" s="84">
        <v>2809</v>
      </c>
      <c r="B153" s="85" t="s">
        <v>117</v>
      </c>
      <c r="C153" s="85" t="s">
        <v>17</v>
      </c>
      <c r="D153" s="85" t="s">
        <v>108</v>
      </c>
      <c r="E153" s="85" t="s">
        <v>57</v>
      </c>
      <c r="F153" s="85" t="s">
        <v>109</v>
      </c>
      <c r="G153" s="111" t="s">
        <v>780</v>
      </c>
      <c r="H153" s="88">
        <v>1200</v>
      </c>
      <c r="I153" s="84">
        <v>15</v>
      </c>
      <c r="J153" s="84" t="s">
        <v>20</v>
      </c>
      <c r="K153" s="9"/>
      <c r="L153" s="13" t="s">
        <v>110</v>
      </c>
      <c r="M153" s="13" t="s">
        <v>118</v>
      </c>
      <c r="N153" s="92">
        <v>147</v>
      </c>
      <c r="O153" s="46"/>
      <c r="P153" s="106"/>
    </row>
    <row r="154" spans="1:16" s="94" customFormat="1" ht="21" customHeight="1" x14ac:dyDescent="0.25">
      <c r="A154" s="84">
        <v>4238</v>
      </c>
      <c r="B154" s="85" t="s">
        <v>482</v>
      </c>
      <c r="C154" s="85" t="s">
        <v>17</v>
      </c>
      <c r="D154" s="85" t="s">
        <v>483</v>
      </c>
      <c r="E154" s="85" t="s">
        <v>19</v>
      </c>
      <c r="F154" s="85" t="s">
        <v>120</v>
      </c>
      <c r="G154" s="111" t="s">
        <v>779</v>
      </c>
      <c r="H154" s="84">
        <v>1300</v>
      </c>
      <c r="I154" s="84">
        <v>60</v>
      </c>
      <c r="J154" s="84" t="s">
        <v>182</v>
      </c>
      <c r="K154" s="1"/>
      <c r="L154" s="1"/>
      <c r="M154" s="1"/>
      <c r="N154" s="92">
        <v>148</v>
      </c>
      <c r="O154" s="46"/>
      <c r="P154" s="106"/>
    </row>
    <row r="155" spans="1:16" s="94" customFormat="1" ht="21" customHeight="1" x14ac:dyDescent="0.25">
      <c r="A155" s="84">
        <v>2810</v>
      </c>
      <c r="B155" s="85" t="s">
        <v>119</v>
      </c>
      <c r="C155" s="85" t="s">
        <v>17</v>
      </c>
      <c r="D155" s="85" t="s">
        <v>108</v>
      </c>
      <c r="E155" s="85" t="s">
        <v>25</v>
      </c>
      <c r="F155" s="85" t="s">
        <v>120</v>
      </c>
      <c r="G155" s="111" t="s">
        <v>781</v>
      </c>
      <c r="H155" s="88">
        <v>1350</v>
      </c>
      <c r="I155" s="84">
        <v>15</v>
      </c>
      <c r="J155" s="84" t="s">
        <v>20</v>
      </c>
      <c r="K155" s="9"/>
      <c r="L155" s="13" t="s">
        <v>110</v>
      </c>
      <c r="M155" s="13" t="s">
        <v>121</v>
      </c>
      <c r="N155" s="92">
        <v>149</v>
      </c>
      <c r="O155" s="46"/>
      <c r="P155" s="106"/>
    </row>
    <row r="156" spans="1:16" s="95" customFormat="1" ht="21" customHeight="1" x14ac:dyDescent="0.25">
      <c r="A156" s="82">
        <v>4239</v>
      </c>
      <c r="B156" s="83" t="s">
        <v>484</v>
      </c>
      <c r="C156" s="83" t="s">
        <v>17</v>
      </c>
      <c r="D156" s="83" t="s">
        <v>483</v>
      </c>
      <c r="E156" s="83" t="s">
        <v>51</v>
      </c>
      <c r="F156" s="83" t="s">
        <v>120</v>
      </c>
      <c r="G156" s="110" t="s">
        <v>485</v>
      </c>
      <c r="H156" s="82">
        <v>1350</v>
      </c>
      <c r="I156" s="82">
        <v>60</v>
      </c>
      <c r="J156" s="82" t="s">
        <v>182</v>
      </c>
      <c r="K156" s="1"/>
      <c r="L156" s="1"/>
      <c r="M156" s="1"/>
      <c r="N156" s="91">
        <v>150</v>
      </c>
      <c r="O156" s="1"/>
      <c r="P156" s="104"/>
    </row>
    <row r="157" spans="1:16" s="94" customFormat="1" ht="27" customHeight="1" x14ac:dyDescent="0.25">
      <c r="A157" s="84">
        <v>4240</v>
      </c>
      <c r="B157" s="85" t="s">
        <v>486</v>
      </c>
      <c r="C157" s="85" t="s">
        <v>17</v>
      </c>
      <c r="D157" s="85" t="s">
        <v>483</v>
      </c>
      <c r="E157" s="85" t="s">
        <v>34</v>
      </c>
      <c r="F157" s="85" t="s">
        <v>120</v>
      </c>
      <c r="G157" s="111" t="s">
        <v>782</v>
      </c>
      <c r="H157" s="84">
        <v>1365</v>
      </c>
      <c r="I157" s="84">
        <v>60</v>
      </c>
      <c r="J157" s="84" t="s">
        <v>182</v>
      </c>
      <c r="K157" s="1"/>
      <c r="L157" s="1"/>
      <c r="M157" s="1"/>
      <c r="N157" s="92">
        <v>151</v>
      </c>
      <c r="O157" s="46"/>
      <c r="P157" s="106"/>
    </row>
    <row r="158" spans="1:16" s="95" customFormat="1" ht="21" customHeight="1" x14ac:dyDescent="0.25">
      <c r="A158" s="82">
        <v>4764</v>
      </c>
      <c r="B158" s="83" t="s">
        <v>521</v>
      </c>
      <c r="C158" s="83" t="s">
        <v>17</v>
      </c>
      <c r="D158" s="83" t="s">
        <v>108</v>
      </c>
      <c r="E158" s="83" t="s">
        <v>517</v>
      </c>
      <c r="F158" s="83" t="s">
        <v>120</v>
      </c>
      <c r="G158" s="110" t="s">
        <v>522</v>
      </c>
      <c r="H158" s="82">
        <v>1250</v>
      </c>
      <c r="I158" s="82">
        <v>180</v>
      </c>
      <c r="J158" s="82" t="s">
        <v>182</v>
      </c>
      <c r="K158" s="1"/>
      <c r="L158" s="1"/>
      <c r="M158" s="1"/>
      <c r="N158" s="91">
        <v>152</v>
      </c>
      <c r="O158" s="1"/>
      <c r="P158" s="104"/>
    </row>
    <row r="159" spans="1:16" s="94" customFormat="1" ht="21" customHeight="1" x14ac:dyDescent="0.25">
      <c r="A159" s="84">
        <v>3104</v>
      </c>
      <c r="B159" s="85" t="s">
        <v>122</v>
      </c>
      <c r="C159" s="85" t="s">
        <v>17</v>
      </c>
      <c r="D159" s="85" t="s">
        <v>123</v>
      </c>
      <c r="E159" s="85" t="s">
        <v>19</v>
      </c>
      <c r="F159" s="85" t="s">
        <v>123</v>
      </c>
      <c r="G159" s="111" t="s">
        <v>778</v>
      </c>
      <c r="H159" s="84">
        <v>1198</v>
      </c>
      <c r="I159" s="84">
        <v>120</v>
      </c>
      <c r="J159" s="84" t="s">
        <v>182</v>
      </c>
      <c r="K159" s="1"/>
      <c r="L159" s="1"/>
      <c r="M159" s="1"/>
      <c r="N159" s="92">
        <v>153</v>
      </c>
      <c r="O159" s="46"/>
      <c r="P159" s="106"/>
    </row>
    <row r="160" spans="1:16" s="95" customFormat="1" ht="21" customHeight="1" x14ac:dyDescent="0.25">
      <c r="A160" s="82">
        <v>3105</v>
      </c>
      <c r="B160" s="83" t="s">
        <v>424</v>
      </c>
      <c r="C160" s="83" t="s">
        <v>17</v>
      </c>
      <c r="D160" s="83" t="s">
        <v>123</v>
      </c>
      <c r="E160" s="83" t="s">
        <v>95</v>
      </c>
      <c r="F160" s="83" t="s">
        <v>123</v>
      </c>
      <c r="G160" s="110" t="s">
        <v>425</v>
      </c>
      <c r="H160" s="82">
        <v>1198</v>
      </c>
      <c r="I160" s="82">
        <v>120</v>
      </c>
      <c r="J160" s="82" t="s">
        <v>182</v>
      </c>
      <c r="K160" s="1"/>
      <c r="L160" s="1"/>
      <c r="M160" s="1"/>
      <c r="N160" s="91">
        <v>154</v>
      </c>
      <c r="O160" s="1"/>
      <c r="P160" s="104"/>
    </row>
    <row r="161" spans="1:16" s="95" customFormat="1" ht="21" customHeight="1" x14ac:dyDescent="0.25">
      <c r="A161" s="82">
        <v>3106</v>
      </c>
      <c r="B161" s="83" t="s">
        <v>426</v>
      </c>
      <c r="C161" s="83" t="s">
        <v>17</v>
      </c>
      <c r="D161" s="83" t="s">
        <v>123</v>
      </c>
      <c r="E161" s="83" t="s">
        <v>25</v>
      </c>
      <c r="F161" s="83" t="s">
        <v>123</v>
      </c>
      <c r="G161" s="110" t="s">
        <v>427</v>
      </c>
      <c r="H161" s="82">
        <v>1198</v>
      </c>
      <c r="I161" s="82">
        <v>120</v>
      </c>
      <c r="J161" s="82" t="s">
        <v>182</v>
      </c>
      <c r="K161" s="1"/>
      <c r="L161" s="1"/>
      <c r="M161" s="1"/>
      <c r="N161" s="91">
        <v>155</v>
      </c>
      <c r="O161" s="1"/>
      <c r="P161" s="104"/>
    </row>
    <row r="162" spans="1:16" s="95" customFormat="1" ht="21" customHeight="1" x14ac:dyDescent="0.25">
      <c r="A162" s="82">
        <v>3107</v>
      </c>
      <c r="B162" s="83" t="s">
        <v>428</v>
      </c>
      <c r="C162" s="83" t="s">
        <v>17</v>
      </c>
      <c r="D162" s="83" t="s">
        <v>123</v>
      </c>
      <c r="E162" s="83" t="s">
        <v>51</v>
      </c>
      <c r="F162" s="83" t="s">
        <v>123</v>
      </c>
      <c r="G162" s="110" t="s">
        <v>429</v>
      </c>
      <c r="H162" s="82">
        <v>1198</v>
      </c>
      <c r="I162" s="82">
        <v>120</v>
      </c>
      <c r="J162" s="82" t="s">
        <v>182</v>
      </c>
      <c r="K162" s="1"/>
      <c r="L162" s="1"/>
      <c r="M162" s="1"/>
      <c r="N162" s="91">
        <v>156</v>
      </c>
      <c r="O162" s="1"/>
      <c r="P162" s="104"/>
    </row>
    <row r="163" spans="1:16" s="95" customFormat="1" ht="21" customHeight="1" x14ac:dyDescent="0.25">
      <c r="A163" s="82">
        <v>3108</v>
      </c>
      <c r="B163" s="83" t="s">
        <v>430</v>
      </c>
      <c r="C163" s="83" t="s">
        <v>17</v>
      </c>
      <c r="D163" s="83" t="s">
        <v>123</v>
      </c>
      <c r="E163" s="83" t="s">
        <v>34</v>
      </c>
      <c r="F163" s="83" t="s">
        <v>123</v>
      </c>
      <c r="G163" s="110" t="s">
        <v>431</v>
      </c>
      <c r="H163" s="82">
        <v>1198</v>
      </c>
      <c r="I163" s="82">
        <v>120</v>
      </c>
      <c r="J163" s="82" t="s">
        <v>182</v>
      </c>
      <c r="K163" s="1"/>
      <c r="L163" s="1"/>
      <c r="M163" s="1"/>
      <c r="N163" s="91">
        <v>157</v>
      </c>
      <c r="O163" s="1"/>
      <c r="P163" s="104"/>
    </row>
    <row r="164" spans="1:16" s="95" customFormat="1" ht="21" customHeight="1" x14ac:dyDescent="0.25">
      <c r="A164" s="82">
        <v>3109</v>
      </c>
      <c r="B164" s="83" t="s">
        <v>432</v>
      </c>
      <c r="C164" s="83" t="s">
        <v>17</v>
      </c>
      <c r="D164" s="83" t="s">
        <v>123</v>
      </c>
      <c r="E164" s="83" t="s">
        <v>57</v>
      </c>
      <c r="F164" s="83" t="s">
        <v>123</v>
      </c>
      <c r="G164" s="110" t="s">
        <v>433</v>
      </c>
      <c r="H164" s="82">
        <v>1198</v>
      </c>
      <c r="I164" s="82">
        <v>120</v>
      </c>
      <c r="J164" s="82" t="s">
        <v>182</v>
      </c>
      <c r="K164" s="1"/>
      <c r="L164" s="1"/>
      <c r="M164" s="1"/>
      <c r="N164" s="91">
        <v>158</v>
      </c>
      <c r="O164" s="1"/>
      <c r="P164" s="104"/>
    </row>
    <row r="165" spans="1:16" s="95" customFormat="1" ht="21" customHeight="1" x14ac:dyDescent="0.25">
      <c r="A165" s="82">
        <v>3110</v>
      </c>
      <c r="B165" s="83" t="s">
        <v>434</v>
      </c>
      <c r="C165" s="83" t="s">
        <v>17</v>
      </c>
      <c r="D165" s="83" t="s">
        <v>123</v>
      </c>
      <c r="E165" s="83" t="s">
        <v>60</v>
      </c>
      <c r="F165" s="83" t="s">
        <v>123</v>
      </c>
      <c r="G165" s="110" t="s">
        <v>435</v>
      </c>
      <c r="H165" s="82">
        <v>1198</v>
      </c>
      <c r="I165" s="82">
        <v>120</v>
      </c>
      <c r="J165" s="82" t="s">
        <v>182</v>
      </c>
      <c r="K165" s="1"/>
      <c r="L165" s="1"/>
      <c r="M165" s="1"/>
      <c r="N165" s="91">
        <v>159</v>
      </c>
      <c r="O165" s="1"/>
      <c r="P165" s="104"/>
    </row>
    <row r="166" spans="1:16" s="95" customFormat="1" ht="21" customHeight="1" x14ac:dyDescent="0.25">
      <c r="A166" s="82">
        <v>3112</v>
      </c>
      <c r="B166" s="83" t="s">
        <v>436</v>
      </c>
      <c r="C166" s="83" t="s">
        <v>17</v>
      </c>
      <c r="D166" s="83" t="s">
        <v>123</v>
      </c>
      <c r="E166" s="83" t="s">
        <v>25</v>
      </c>
      <c r="F166" s="83" t="s">
        <v>437</v>
      </c>
      <c r="G166" s="110" t="s">
        <v>438</v>
      </c>
      <c r="H166" s="82">
        <v>1301</v>
      </c>
      <c r="I166" s="82">
        <v>120</v>
      </c>
      <c r="J166" s="82" t="s">
        <v>182</v>
      </c>
      <c r="K166" s="1"/>
      <c r="L166" s="1"/>
      <c r="M166" s="1"/>
      <c r="N166" s="91">
        <v>160</v>
      </c>
      <c r="O166" s="1"/>
      <c r="P166" s="104"/>
    </row>
    <row r="167" spans="1:16" s="95" customFormat="1" ht="21" customHeight="1" x14ac:dyDescent="0.25">
      <c r="A167" s="82">
        <v>522</v>
      </c>
      <c r="B167" s="83" t="s">
        <v>245</v>
      </c>
      <c r="C167" s="83" t="s">
        <v>17</v>
      </c>
      <c r="D167" s="83" t="s">
        <v>246</v>
      </c>
      <c r="E167" s="83" t="s">
        <v>19</v>
      </c>
      <c r="F167" s="83" t="s">
        <v>246</v>
      </c>
      <c r="G167" s="110" t="s">
        <v>247</v>
      </c>
      <c r="H167" s="89">
        <v>1100</v>
      </c>
      <c r="I167" s="82">
        <v>30</v>
      </c>
      <c r="J167" s="82" t="s">
        <v>182</v>
      </c>
      <c r="K167" s="1"/>
      <c r="L167" s="1"/>
      <c r="M167" s="1"/>
      <c r="N167" s="91">
        <v>161</v>
      </c>
      <c r="O167" s="1"/>
      <c r="P167" s="104"/>
    </row>
    <row r="168" spans="1:16" s="95" customFormat="1" ht="21" customHeight="1" x14ac:dyDescent="0.25">
      <c r="A168" s="82">
        <v>2226</v>
      </c>
      <c r="B168" s="83" t="s">
        <v>372</v>
      </c>
      <c r="C168" s="83" t="s">
        <v>17</v>
      </c>
      <c r="D168" s="83" t="s">
        <v>246</v>
      </c>
      <c r="E168" s="83" t="s">
        <v>19</v>
      </c>
      <c r="F168" s="83" t="s">
        <v>246</v>
      </c>
      <c r="G168" s="110" t="s">
        <v>373</v>
      </c>
      <c r="H168" s="82">
        <v>1000</v>
      </c>
      <c r="I168" s="82">
        <v>30</v>
      </c>
      <c r="J168" s="82" t="s">
        <v>182</v>
      </c>
      <c r="K168" s="1"/>
      <c r="L168" s="1"/>
      <c r="M168" s="1"/>
      <c r="N168" s="91">
        <v>162</v>
      </c>
      <c r="O168" s="1"/>
      <c r="P168" s="104"/>
    </row>
    <row r="169" spans="1:16" s="95" customFormat="1" ht="21" customHeight="1" x14ac:dyDescent="0.25">
      <c r="A169" s="82">
        <v>523</v>
      </c>
      <c r="B169" s="83" t="s">
        <v>248</v>
      </c>
      <c r="C169" s="83" t="s">
        <v>17</v>
      </c>
      <c r="D169" s="83" t="s">
        <v>246</v>
      </c>
      <c r="E169" s="83" t="s">
        <v>95</v>
      </c>
      <c r="F169" s="83" t="s">
        <v>246</v>
      </c>
      <c r="G169" s="110" t="s">
        <v>249</v>
      </c>
      <c r="H169" s="89">
        <v>1115</v>
      </c>
      <c r="I169" s="82">
        <v>30</v>
      </c>
      <c r="J169" s="82" t="s">
        <v>182</v>
      </c>
      <c r="K169" s="1"/>
      <c r="L169" s="1"/>
      <c r="M169" s="1"/>
      <c r="N169" s="91">
        <v>163</v>
      </c>
      <c r="O169" s="1"/>
      <c r="P169" s="104"/>
    </row>
    <row r="170" spans="1:16" s="95" customFormat="1" ht="21" customHeight="1" x14ac:dyDescent="0.25">
      <c r="A170" s="82">
        <v>2227</v>
      </c>
      <c r="B170" s="83" t="s">
        <v>374</v>
      </c>
      <c r="C170" s="83" t="s">
        <v>17</v>
      </c>
      <c r="D170" s="83" t="s">
        <v>246</v>
      </c>
      <c r="E170" s="83" t="s">
        <v>95</v>
      </c>
      <c r="F170" s="83" t="s">
        <v>246</v>
      </c>
      <c r="G170" s="110" t="s">
        <v>375</v>
      </c>
      <c r="H170" s="82">
        <v>1115</v>
      </c>
      <c r="I170" s="82">
        <v>30</v>
      </c>
      <c r="J170" s="82" t="s">
        <v>182</v>
      </c>
      <c r="K170" s="1"/>
      <c r="L170" s="1"/>
      <c r="M170" s="1"/>
      <c r="N170" s="91">
        <v>164</v>
      </c>
      <c r="O170" s="1"/>
      <c r="P170" s="104"/>
    </row>
    <row r="171" spans="1:16" s="94" customFormat="1" ht="21" customHeight="1" x14ac:dyDescent="0.25">
      <c r="A171" s="84">
        <v>524</v>
      </c>
      <c r="B171" s="85" t="s">
        <v>250</v>
      </c>
      <c r="C171" s="85" t="s">
        <v>17</v>
      </c>
      <c r="D171" s="85" t="s">
        <v>246</v>
      </c>
      <c r="E171" s="85" t="s">
        <v>25</v>
      </c>
      <c r="F171" s="85" t="s">
        <v>246</v>
      </c>
      <c r="G171" s="111" t="s">
        <v>774</v>
      </c>
      <c r="H171" s="88">
        <v>1160</v>
      </c>
      <c r="I171" s="84">
        <v>30</v>
      </c>
      <c r="J171" s="84" t="s">
        <v>182</v>
      </c>
      <c r="K171" s="1"/>
      <c r="L171" s="1"/>
      <c r="M171" s="1"/>
      <c r="N171" s="92">
        <v>165</v>
      </c>
      <c r="O171" s="46"/>
      <c r="P171" s="106"/>
    </row>
    <row r="172" spans="1:16" s="94" customFormat="1" ht="21" customHeight="1" x14ac:dyDescent="0.25">
      <c r="A172" s="84">
        <v>2228</v>
      </c>
      <c r="B172" s="85" t="s">
        <v>376</v>
      </c>
      <c r="C172" s="85" t="s">
        <v>17</v>
      </c>
      <c r="D172" s="85" t="s">
        <v>246</v>
      </c>
      <c r="E172" s="85" t="s">
        <v>25</v>
      </c>
      <c r="F172" s="85" t="s">
        <v>246</v>
      </c>
      <c r="G172" s="111" t="s">
        <v>775</v>
      </c>
      <c r="H172" s="84">
        <v>1160</v>
      </c>
      <c r="I172" s="84">
        <v>30</v>
      </c>
      <c r="J172" s="84" t="s">
        <v>182</v>
      </c>
      <c r="K172" s="1"/>
      <c r="L172" s="1"/>
      <c r="M172" s="1"/>
      <c r="N172" s="92">
        <v>166</v>
      </c>
      <c r="O172" s="46"/>
      <c r="P172" s="106"/>
    </row>
    <row r="173" spans="1:16" s="94" customFormat="1" ht="21" customHeight="1" x14ac:dyDescent="0.25">
      <c r="A173" s="84">
        <v>525</v>
      </c>
      <c r="B173" s="85" t="s">
        <v>251</v>
      </c>
      <c r="C173" s="85" t="s">
        <v>17</v>
      </c>
      <c r="D173" s="85" t="s">
        <v>246</v>
      </c>
      <c r="E173" s="85" t="s">
        <v>51</v>
      </c>
      <c r="F173" s="85" t="s">
        <v>246</v>
      </c>
      <c r="G173" s="111" t="s">
        <v>776</v>
      </c>
      <c r="H173" s="88">
        <v>1200</v>
      </c>
      <c r="I173" s="84">
        <v>30</v>
      </c>
      <c r="J173" s="84" t="s">
        <v>182</v>
      </c>
      <c r="K173" s="1"/>
      <c r="L173" s="1"/>
      <c r="M173" s="1"/>
      <c r="N173" s="92">
        <v>167</v>
      </c>
      <c r="O173" s="46"/>
      <c r="P173" s="106"/>
    </row>
    <row r="174" spans="1:16" s="94" customFormat="1" ht="21" customHeight="1" x14ac:dyDescent="0.25">
      <c r="A174" s="84">
        <v>2229</v>
      </c>
      <c r="B174" s="85" t="s">
        <v>377</v>
      </c>
      <c r="C174" s="85" t="s">
        <v>17</v>
      </c>
      <c r="D174" s="85" t="s">
        <v>246</v>
      </c>
      <c r="E174" s="85" t="s">
        <v>51</v>
      </c>
      <c r="F174" s="85" t="s">
        <v>246</v>
      </c>
      <c r="G174" s="111" t="s">
        <v>777</v>
      </c>
      <c r="H174" s="84">
        <v>1200</v>
      </c>
      <c r="I174" s="84">
        <v>30</v>
      </c>
      <c r="J174" s="84" t="s">
        <v>182</v>
      </c>
      <c r="K174" s="1"/>
      <c r="L174" s="1"/>
      <c r="M174" s="1"/>
      <c r="N174" s="92">
        <v>168</v>
      </c>
      <c r="O174" s="46"/>
      <c r="P174" s="106"/>
    </row>
    <row r="175" spans="1:16" s="95" customFormat="1" ht="21" customHeight="1" x14ac:dyDescent="0.25">
      <c r="A175" s="82">
        <v>526</v>
      </c>
      <c r="B175" s="83" t="s">
        <v>252</v>
      </c>
      <c r="C175" s="83" t="s">
        <v>17</v>
      </c>
      <c r="D175" s="83" t="s">
        <v>246</v>
      </c>
      <c r="E175" s="83" t="s">
        <v>34</v>
      </c>
      <c r="F175" s="83" t="s">
        <v>246</v>
      </c>
      <c r="G175" s="110" t="s">
        <v>253</v>
      </c>
      <c r="H175" s="89">
        <v>1220</v>
      </c>
      <c r="I175" s="82">
        <v>30</v>
      </c>
      <c r="J175" s="82" t="s">
        <v>182</v>
      </c>
      <c r="K175" s="1"/>
      <c r="L175" s="1"/>
      <c r="M175" s="1"/>
      <c r="N175" s="91">
        <v>169</v>
      </c>
      <c r="O175" s="1"/>
      <c r="P175" s="104"/>
    </row>
    <row r="176" spans="1:16" s="95" customFormat="1" ht="21" customHeight="1" x14ac:dyDescent="0.25">
      <c r="A176" s="82">
        <v>2230</v>
      </c>
      <c r="B176" s="83" t="s">
        <v>378</v>
      </c>
      <c r="C176" s="83" t="s">
        <v>17</v>
      </c>
      <c r="D176" s="83" t="s">
        <v>246</v>
      </c>
      <c r="E176" s="83" t="s">
        <v>34</v>
      </c>
      <c r="F176" s="83" t="s">
        <v>246</v>
      </c>
      <c r="G176" s="110" t="s">
        <v>379</v>
      </c>
      <c r="H176" s="82">
        <v>1220</v>
      </c>
      <c r="I176" s="82">
        <v>30</v>
      </c>
      <c r="J176" s="82" t="s">
        <v>182</v>
      </c>
      <c r="K176" s="1"/>
      <c r="L176" s="1"/>
      <c r="M176" s="1"/>
      <c r="N176" s="91">
        <v>170</v>
      </c>
      <c r="O176" s="1"/>
      <c r="P176" s="104"/>
    </row>
    <row r="177" spans="1:16" s="95" customFormat="1" ht="21" customHeight="1" x14ac:dyDescent="0.25">
      <c r="A177" s="82">
        <v>527</v>
      </c>
      <c r="B177" s="83" t="s">
        <v>254</v>
      </c>
      <c r="C177" s="83" t="s">
        <v>17</v>
      </c>
      <c r="D177" s="83" t="s">
        <v>246</v>
      </c>
      <c r="E177" s="83" t="s">
        <v>57</v>
      </c>
      <c r="F177" s="83" t="s">
        <v>246</v>
      </c>
      <c r="G177" s="110" t="s">
        <v>255</v>
      </c>
      <c r="H177" s="89">
        <v>1084</v>
      </c>
      <c r="I177" s="82">
        <v>30</v>
      </c>
      <c r="J177" s="82" t="s">
        <v>182</v>
      </c>
      <c r="K177" s="1"/>
      <c r="L177" s="1"/>
      <c r="M177" s="1"/>
      <c r="N177" s="91">
        <v>171</v>
      </c>
      <c r="O177" s="1"/>
      <c r="P177" s="104"/>
    </row>
    <row r="178" spans="1:16" s="95" customFormat="1" ht="21" customHeight="1" x14ac:dyDescent="0.25">
      <c r="A178" s="82">
        <v>2231</v>
      </c>
      <c r="B178" s="83" t="s">
        <v>380</v>
      </c>
      <c r="C178" s="83" t="s">
        <v>17</v>
      </c>
      <c r="D178" s="83" t="s">
        <v>246</v>
      </c>
      <c r="E178" s="83" t="s">
        <v>57</v>
      </c>
      <c r="F178" s="83" t="s">
        <v>246</v>
      </c>
      <c r="G178" s="110" t="s">
        <v>381</v>
      </c>
      <c r="H178" s="82">
        <v>1084</v>
      </c>
      <c r="I178" s="82">
        <v>30</v>
      </c>
      <c r="J178" s="82" t="s">
        <v>182</v>
      </c>
      <c r="K178" s="1"/>
      <c r="L178" s="1"/>
      <c r="M178" s="1"/>
      <c r="N178" s="91">
        <v>172</v>
      </c>
      <c r="O178" s="1"/>
      <c r="P178" s="104"/>
    </row>
    <row r="179" spans="1:16" s="95" customFormat="1" ht="21" customHeight="1" x14ac:dyDescent="0.25">
      <c r="A179" s="82">
        <v>528</v>
      </c>
      <c r="B179" s="83" t="s">
        <v>256</v>
      </c>
      <c r="C179" s="83" t="s">
        <v>17</v>
      </c>
      <c r="D179" s="83" t="s">
        <v>246</v>
      </c>
      <c r="E179" s="83" t="s">
        <v>60</v>
      </c>
      <c r="F179" s="83" t="s">
        <v>246</v>
      </c>
      <c r="G179" s="110" t="s">
        <v>257</v>
      </c>
      <c r="H179" s="89">
        <v>1180</v>
      </c>
      <c r="I179" s="82">
        <v>30</v>
      </c>
      <c r="J179" s="82" t="s">
        <v>182</v>
      </c>
      <c r="K179" s="1"/>
      <c r="L179" s="1"/>
      <c r="M179" s="1"/>
      <c r="N179" s="91">
        <v>173</v>
      </c>
      <c r="O179" s="1"/>
      <c r="P179" s="104"/>
    </row>
    <row r="180" spans="1:16" s="95" customFormat="1" ht="21" customHeight="1" x14ac:dyDescent="0.25">
      <c r="A180" s="82">
        <v>2232</v>
      </c>
      <c r="B180" s="83" t="s">
        <v>382</v>
      </c>
      <c r="C180" s="83" t="s">
        <v>17</v>
      </c>
      <c r="D180" s="83" t="s">
        <v>246</v>
      </c>
      <c r="E180" s="83" t="s">
        <v>60</v>
      </c>
      <c r="F180" s="83" t="s">
        <v>246</v>
      </c>
      <c r="G180" s="110" t="s">
        <v>383</v>
      </c>
      <c r="H180" s="82">
        <v>1118</v>
      </c>
      <c r="I180" s="82">
        <v>30</v>
      </c>
      <c r="J180" s="82" t="s">
        <v>182</v>
      </c>
      <c r="K180" s="1"/>
      <c r="L180" s="1"/>
      <c r="M180" s="1"/>
      <c r="N180" s="91">
        <v>174</v>
      </c>
      <c r="O180" s="1"/>
      <c r="P180" s="104"/>
    </row>
    <row r="181" spans="1:16" s="95" customFormat="1" ht="21" customHeight="1" x14ac:dyDescent="0.25">
      <c r="A181" s="82">
        <v>557</v>
      </c>
      <c r="B181" s="83" t="s">
        <v>258</v>
      </c>
      <c r="C181" s="83" t="s">
        <v>17</v>
      </c>
      <c r="D181" s="83" t="s">
        <v>259</v>
      </c>
      <c r="E181" s="83" t="s">
        <v>19</v>
      </c>
      <c r="F181" s="83" t="s">
        <v>260</v>
      </c>
      <c r="G181" s="110" t="s">
        <v>261</v>
      </c>
      <c r="H181" s="89">
        <v>1281</v>
      </c>
      <c r="I181" s="82">
        <v>30</v>
      </c>
      <c r="J181" s="82" t="s">
        <v>182</v>
      </c>
      <c r="K181" s="1"/>
      <c r="L181" s="1"/>
      <c r="M181" s="1"/>
      <c r="N181" s="91">
        <v>175</v>
      </c>
      <c r="O181" s="1"/>
      <c r="P181" s="104"/>
    </row>
    <row r="182" spans="1:16" s="95" customFormat="1" ht="21" customHeight="1" x14ac:dyDescent="0.25">
      <c r="A182" s="82">
        <v>3811</v>
      </c>
      <c r="B182" s="83" t="s">
        <v>311</v>
      </c>
      <c r="C182" s="83" t="s">
        <v>17</v>
      </c>
      <c r="D182" s="83" t="s">
        <v>263</v>
      </c>
      <c r="E182" s="83" t="s">
        <v>19</v>
      </c>
      <c r="F182" s="83" t="s">
        <v>264</v>
      </c>
      <c r="G182" s="110" t="s">
        <v>312</v>
      </c>
      <c r="H182" s="82">
        <v>1900</v>
      </c>
      <c r="I182" s="82">
        <v>180</v>
      </c>
      <c r="J182" s="82" t="s">
        <v>182</v>
      </c>
      <c r="K182" s="1"/>
      <c r="L182" s="1"/>
      <c r="M182" s="1"/>
      <c r="N182" s="91">
        <v>176</v>
      </c>
      <c r="O182" s="1"/>
      <c r="P182" s="104"/>
    </row>
    <row r="183" spans="1:16" s="95" customFormat="1" ht="21" customHeight="1" x14ac:dyDescent="0.25">
      <c r="A183" s="82">
        <v>3812</v>
      </c>
      <c r="B183" s="83" t="s">
        <v>313</v>
      </c>
      <c r="C183" s="83" t="s">
        <v>17</v>
      </c>
      <c r="D183" s="83" t="s">
        <v>263</v>
      </c>
      <c r="E183" s="83" t="s">
        <v>95</v>
      </c>
      <c r="F183" s="83" t="s">
        <v>264</v>
      </c>
      <c r="G183" s="110" t="s">
        <v>314</v>
      </c>
      <c r="H183" s="82">
        <v>1900</v>
      </c>
      <c r="I183" s="82">
        <v>180</v>
      </c>
      <c r="J183" s="82" t="s">
        <v>182</v>
      </c>
      <c r="K183" s="1"/>
      <c r="L183" s="1"/>
      <c r="M183" s="1"/>
      <c r="N183" s="91">
        <v>177</v>
      </c>
      <c r="O183" s="1"/>
      <c r="P183" s="104"/>
    </row>
    <row r="184" spans="1:16" s="94" customFormat="1" ht="27" customHeight="1" x14ac:dyDescent="0.25">
      <c r="A184" s="84">
        <v>3813</v>
      </c>
      <c r="B184" s="85" t="s">
        <v>315</v>
      </c>
      <c r="C184" s="85" t="s">
        <v>17</v>
      </c>
      <c r="D184" s="85" t="s">
        <v>263</v>
      </c>
      <c r="E184" s="85" t="s">
        <v>25</v>
      </c>
      <c r="F184" s="85" t="s">
        <v>264</v>
      </c>
      <c r="G184" s="111" t="s">
        <v>783</v>
      </c>
      <c r="H184" s="84">
        <v>1900</v>
      </c>
      <c r="I184" s="84">
        <v>180</v>
      </c>
      <c r="J184" s="84" t="s">
        <v>182</v>
      </c>
      <c r="K184" s="1"/>
      <c r="L184" s="1"/>
      <c r="M184" s="1"/>
      <c r="N184" s="92">
        <v>178</v>
      </c>
      <c r="O184" s="46"/>
      <c r="P184" s="106"/>
    </row>
    <row r="185" spans="1:16" s="95" customFormat="1" ht="21" customHeight="1" x14ac:dyDescent="0.25">
      <c r="A185" s="82">
        <v>3814</v>
      </c>
      <c r="B185" s="83" t="s">
        <v>316</v>
      </c>
      <c r="C185" s="83" t="s">
        <v>17</v>
      </c>
      <c r="D185" s="83" t="s">
        <v>263</v>
      </c>
      <c r="E185" s="83" t="s">
        <v>51</v>
      </c>
      <c r="F185" s="83" t="s">
        <v>264</v>
      </c>
      <c r="G185" s="110" t="s">
        <v>317</v>
      </c>
      <c r="H185" s="82">
        <v>1900</v>
      </c>
      <c r="I185" s="82">
        <v>180</v>
      </c>
      <c r="J185" s="82" t="s">
        <v>182</v>
      </c>
      <c r="K185" s="1"/>
      <c r="L185" s="1"/>
      <c r="M185" s="1"/>
      <c r="N185" s="91">
        <v>179</v>
      </c>
      <c r="O185" s="1"/>
      <c r="P185" s="104"/>
    </row>
    <row r="186" spans="1:16" s="95" customFormat="1" ht="21" customHeight="1" x14ac:dyDescent="0.25">
      <c r="A186" s="82">
        <v>3815</v>
      </c>
      <c r="B186" s="83" t="s">
        <v>318</v>
      </c>
      <c r="C186" s="83" t="s">
        <v>17</v>
      </c>
      <c r="D186" s="83" t="s">
        <v>263</v>
      </c>
      <c r="E186" s="83" t="s">
        <v>34</v>
      </c>
      <c r="F186" s="83" t="s">
        <v>264</v>
      </c>
      <c r="G186" s="110" t="s">
        <v>319</v>
      </c>
      <c r="H186" s="82">
        <v>1900</v>
      </c>
      <c r="I186" s="82">
        <v>180</v>
      </c>
      <c r="J186" s="82" t="s">
        <v>182</v>
      </c>
      <c r="K186" s="1"/>
      <c r="L186" s="1"/>
      <c r="M186" s="1"/>
      <c r="N186" s="91">
        <v>180</v>
      </c>
      <c r="O186" s="1"/>
      <c r="P186" s="104"/>
    </row>
    <row r="187" spans="1:16" s="95" customFormat="1" ht="21" customHeight="1" x14ac:dyDescent="0.25">
      <c r="A187" s="82">
        <v>661</v>
      </c>
      <c r="B187" s="83" t="s">
        <v>262</v>
      </c>
      <c r="C187" s="83" t="s">
        <v>17</v>
      </c>
      <c r="D187" s="83" t="s">
        <v>263</v>
      </c>
      <c r="E187" s="83" t="s">
        <v>57</v>
      </c>
      <c r="F187" s="83" t="s">
        <v>264</v>
      </c>
      <c r="G187" s="110" t="s">
        <v>265</v>
      </c>
      <c r="H187" s="89">
        <v>1280</v>
      </c>
      <c r="I187" s="82">
        <v>60</v>
      </c>
      <c r="J187" s="82" t="s">
        <v>182</v>
      </c>
      <c r="K187" s="1"/>
      <c r="L187" s="1"/>
      <c r="M187" s="1"/>
      <c r="N187" s="91">
        <v>181</v>
      </c>
      <c r="O187" s="1"/>
      <c r="P187" s="104"/>
    </row>
    <row r="188" spans="1:16" s="95" customFormat="1" ht="21" customHeight="1" x14ac:dyDescent="0.25">
      <c r="A188" s="82">
        <v>3816</v>
      </c>
      <c r="B188" s="83" t="s">
        <v>262</v>
      </c>
      <c r="C188" s="83" t="s">
        <v>17</v>
      </c>
      <c r="D188" s="83" t="s">
        <v>263</v>
      </c>
      <c r="E188" s="83" t="s">
        <v>57</v>
      </c>
      <c r="F188" s="83" t="s">
        <v>264</v>
      </c>
      <c r="G188" s="110" t="s">
        <v>320</v>
      </c>
      <c r="H188" s="82">
        <v>1900</v>
      </c>
      <c r="I188" s="82">
        <v>180</v>
      </c>
      <c r="J188" s="82" t="s">
        <v>182</v>
      </c>
      <c r="K188" s="1"/>
      <c r="L188" s="1"/>
      <c r="M188" s="1"/>
      <c r="N188" s="91">
        <v>182</v>
      </c>
      <c r="O188" s="1"/>
      <c r="P188" s="104"/>
    </row>
    <row r="189" spans="1:16" s="95" customFormat="1" ht="21" customHeight="1" x14ac:dyDescent="0.25">
      <c r="A189" s="82">
        <v>3817</v>
      </c>
      <c r="B189" s="83" t="s">
        <v>321</v>
      </c>
      <c r="C189" s="83" t="s">
        <v>17</v>
      </c>
      <c r="D189" s="83" t="s">
        <v>263</v>
      </c>
      <c r="E189" s="83" t="s">
        <v>60</v>
      </c>
      <c r="F189" s="83" t="s">
        <v>264</v>
      </c>
      <c r="G189" s="110" t="s">
        <v>322</v>
      </c>
      <c r="H189" s="82">
        <v>1900</v>
      </c>
      <c r="I189" s="82">
        <v>180</v>
      </c>
      <c r="J189" s="82" t="s">
        <v>182</v>
      </c>
      <c r="K189" s="1"/>
      <c r="L189" s="1"/>
      <c r="M189" s="1"/>
      <c r="N189" s="91">
        <v>183</v>
      </c>
      <c r="O189" s="1"/>
      <c r="P189" s="104"/>
    </row>
    <row r="190" spans="1:16" s="95" customFormat="1" ht="21" customHeight="1" x14ac:dyDescent="0.25">
      <c r="A190" s="82">
        <v>3184</v>
      </c>
      <c r="B190" s="83" t="s">
        <v>439</v>
      </c>
      <c r="C190" s="83" t="s">
        <v>17</v>
      </c>
      <c r="D190" s="83" t="s">
        <v>263</v>
      </c>
      <c r="E190" s="83" t="s">
        <v>19</v>
      </c>
      <c r="F190" s="83" t="s">
        <v>440</v>
      </c>
      <c r="G190" s="110" t="s">
        <v>441</v>
      </c>
      <c r="H190" s="82">
        <v>1900</v>
      </c>
      <c r="I190" s="82">
        <v>180</v>
      </c>
      <c r="J190" s="82" t="s">
        <v>182</v>
      </c>
      <c r="K190" s="1"/>
      <c r="L190" s="1"/>
      <c r="M190" s="1"/>
      <c r="N190" s="91">
        <v>184</v>
      </c>
      <c r="O190" s="1"/>
      <c r="P190" s="104"/>
    </row>
    <row r="191" spans="1:16" s="95" customFormat="1" ht="21" customHeight="1" x14ac:dyDescent="0.25">
      <c r="A191" s="82">
        <v>3185</v>
      </c>
      <c r="B191" s="83" t="s">
        <v>442</v>
      </c>
      <c r="C191" s="83" t="s">
        <v>17</v>
      </c>
      <c r="D191" s="83" t="s">
        <v>263</v>
      </c>
      <c r="E191" s="83" t="s">
        <v>95</v>
      </c>
      <c r="F191" s="83" t="s">
        <v>440</v>
      </c>
      <c r="G191" s="110" t="s">
        <v>443</v>
      </c>
      <c r="H191" s="82">
        <v>1900</v>
      </c>
      <c r="I191" s="82">
        <v>180</v>
      </c>
      <c r="J191" s="82" t="s">
        <v>182</v>
      </c>
      <c r="K191" s="1"/>
      <c r="L191" s="1"/>
      <c r="M191" s="1"/>
      <c r="N191" s="91">
        <v>185</v>
      </c>
      <c r="O191" s="1"/>
      <c r="P191" s="104"/>
    </row>
    <row r="192" spans="1:16" s="95" customFormat="1" ht="21" customHeight="1" x14ac:dyDescent="0.25">
      <c r="A192" s="82">
        <v>3186</v>
      </c>
      <c r="B192" s="83" t="s">
        <v>444</v>
      </c>
      <c r="C192" s="83" t="s">
        <v>17</v>
      </c>
      <c r="D192" s="83" t="s">
        <v>263</v>
      </c>
      <c r="E192" s="83" t="s">
        <v>25</v>
      </c>
      <c r="F192" s="83" t="s">
        <v>440</v>
      </c>
      <c r="G192" s="110" t="s">
        <v>445</v>
      </c>
      <c r="H192" s="82">
        <v>1900</v>
      </c>
      <c r="I192" s="82">
        <v>180</v>
      </c>
      <c r="J192" s="82" t="s">
        <v>182</v>
      </c>
      <c r="K192" s="1"/>
      <c r="L192" s="1"/>
      <c r="M192" s="1"/>
      <c r="N192" s="91">
        <v>186</v>
      </c>
      <c r="O192" s="1"/>
      <c r="P192" s="104"/>
    </row>
    <row r="193" spans="1:16" s="95" customFormat="1" ht="21" customHeight="1" x14ac:dyDescent="0.25">
      <c r="A193" s="82">
        <v>3187</v>
      </c>
      <c r="B193" s="83" t="s">
        <v>446</v>
      </c>
      <c r="C193" s="83" t="s">
        <v>17</v>
      </c>
      <c r="D193" s="83" t="s">
        <v>263</v>
      </c>
      <c r="E193" s="83" t="s">
        <v>51</v>
      </c>
      <c r="F193" s="83" t="s">
        <v>440</v>
      </c>
      <c r="G193" s="110" t="s">
        <v>447</v>
      </c>
      <c r="H193" s="82">
        <v>1900</v>
      </c>
      <c r="I193" s="82">
        <v>180</v>
      </c>
      <c r="J193" s="82" t="s">
        <v>182</v>
      </c>
      <c r="K193" s="1"/>
      <c r="L193" s="1"/>
      <c r="M193" s="1"/>
      <c r="N193" s="91">
        <v>187</v>
      </c>
      <c r="O193" s="1"/>
      <c r="P193" s="104"/>
    </row>
    <row r="194" spans="1:16" s="95" customFormat="1" ht="21" customHeight="1" x14ac:dyDescent="0.25">
      <c r="A194" s="82">
        <v>3188</v>
      </c>
      <c r="B194" s="83" t="s">
        <v>448</v>
      </c>
      <c r="C194" s="83" t="s">
        <v>17</v>
      </c>
      <c r="D194" s="83" t="s">
        <v>263</v>
      </c>
      <c r="E194" s="83" t="s">
        <v>34</v>
      </c>
      <c r="F194" s="83" t="s">
        <v>440</v>
      </c>
      <c r="G194" s="110" t="s">
        <v>449</v>
      </c>
      <c r="H194" s="82">
        <v>1900</v>
      </c>
      <c r="I194" s="82">
        <v>180</v>
      </c>
      <c r="J194" s="82" t="s">
        <v>182</v>
      </c>
      <c r="K194" s="1"/>
      <c r="L194" s="1"/>
      <c r="M194" s="1"/>
      <c r="N194" s="91">
        <v>188</v>
      </c>
      <c r="O194" s="1"/>
      <c r="P194" s="104"/>
    </row>
    <row r="195" spans="1:16" s="95" customFormat="1" ht="21" customHeight="1" x14ac:dyDescent="0.25">
      <c r="A195" s="82">
        <v>3189</v>
      </c>
      <c r="B195" s="83" t="s">
        <v>450</v>
      </c>
      <c r="C195" s="83" t="s">
        <v>17</v>
      </c>
      <c r="D195" s="83" t="s">
        <v>263</v>
      </c>
      <c r="E195" s="83" t="s">
        <v>57</v>
      </c>
      <c r="F195" s="83" t="s">
        <v>440</v>
      </c>
      <c r="G195" s="110" t="s">
        <v>451</v>
      </c>
      <c r="H195" s="82">
        <v>1900</v>
      </c>
      <c r="I195" s="82">
        <v>180</v>
      </c>
      <c r="J195" s="82" t="s">
        <v>182</v>
      </c>
      <c r="K195" s="1"/>
      <c r="L195" s="1"/>
      <c r="M195" s="1"/>
      <c r="N195" s="91">
        <v>189</v>
      </c>
      <c r="O195" s="1"/>
      <c r="P195" s="104"/>
    </row>
    <row r="196" spans="1:16" s="95" customFormat="1" ht="21" customHeight="1" x14ac:dyDescent="0.25">
      <c r="A196" s="82">
        <v>3190</v>
      </c>
      <c r="B196" s="83" t="s">
        <v>452</v>
      </c>
      <c r="C196" s="83" t="s">
        <v>17</v>
      </c>
      <c r="D196" s="83" t="s">
        <v>263</v>
      </c>
      <c r="E196" s="83" t="s">
        <v>60</v>
      </c>
      <c r="F196" s="83" t="s">
        <v>440</v>
      </c>
      <c r="G196" s="110" t="s">
        <v>453</v>
      </c>
      <c r="H196" s="82">
        <v>1900</v>
      </c>
      <c r="I196" s="82">
        <v>180</v>
      </c>
      <c r="J196" s="82" t="s">
        <v>182</v>
      </c>
      <c r="K196" s="1"/>
      <c r="L196" s="1"/>
      <c r="M196" s="1"/>
      <c r="N196" s="91">
        <v>190</v>
      </c>
      <c r="O196" s="1"/>
      <c r="P196" s="104"/>
    </row>
    <row r="197" spans="1:16" s="46" customFormat="1" ht="21" customHeight="1" x14ac:dyDescent="0.25">
      <c r="A197" s="43">
        <v>3679</v>
      </c>
      <c r="B197" s="44" t="s">
        <v>124</v>
      </c>
      <c r="C197" s="44" t="s">
        <v>17</v>
      </c>
      <c r="D197" s="44" t="s">
        <v>125</v>
      </c>
      <c r="E197" s="44" t="s">
        <v>19</v>
      </c>
      <c r="F197" s="44" t="s">
        <v>126</v>
      </c>
      <c r="G197" s="111" t="s">
        <v>127</v>
      </c>
      <c r="H197" s="43">
        <v>189</v>
      </c>
      <c r="I197" s="43">
        <v>210</v>
      </c>
      <c r="J197" s="43" t="s">
        <v>20</v>
      </c>
      <c r="K197" s="9"/>
      <c r="L197" s="13" t="s">
        <v>128</v>
      </c>
      <c r="M197" s="13" t="s">
        <v>129</v>
      </c>
      <c r="N197" s="45">
        <v>191</v>
      </c>
      <c r="P197" s="106"/>
    </row>
    <row r="198" spans="1:16" ht="21" customHeight="1" x14ac:dyDescent="0.25">
      <c r="A198" s="7">
        <v>4368</v>
      </c>
      <c r="B198" s="15" t="s">
        <v>487</v>
      </c>
      <c r="C198" s="15" t="s">
        <v>17</v>
      </c>
      <c r="D198" s="15" t="s">
        <v>125</v>
      </c>
      <c r="E198" s="15" t="s">
        <v>19</v>
      </c>
      <c r="F198" s="15" t="s">
        <v>488</v>
      </c>
      <c r="G198" s="110" t="s">
        <v>489</v>
      </c>
      <c r="H198" s="7">
        <v>90</v>
      </c>
      <c r="I198" s="7">
        <v>120</v>
      </c>
      <c r="J198" s="7" t="s">
        <v>182</v>
      </c>
      <c r="N198" s="6">
        <v>192</v>
      </c>
    </row>
    <row r="199" spans="1:16" ht="21" customHeight="1" x14ac:dyDescent="0.25">
      <c r="A199" s="7">
        <v>3192</v>
      </c>
      <c r="B199" s="15" t="s">
        <v>454</v>
      </c>
      <c r="C199" s="15" t="s">
        <v>17</v>
      </c>
      <c r="D199" s="15" t="s">
        <v>125</v>
      </c>
      <c r="E199" s="15" t="s">
        <v>25</v>
      </c>
      <c r="F199" s="15" t="s">
        <v>455</v>
      </c>
      <c r="G199" s="110" t="s">
        <v>456</v>
      </c>
      <c r="H199" s="7">
        <v>189</v>
      </c>
      <c r="I199" s="7">
        <v>180</v>
      </c>
      <c r="J199" s="7" t="s">
        <v>182</v>
      </c>
      <c r="N199" s="6">
        <v>193</v>
      </c>
    </row>
    <row r="200" spans="1:16" s="46" customFormat="1" ht="21" customHeight="1" x14ac:dyDescent="0.25">
      <c r="A200" s="43">
        <v>3680</v>
      </c>
      <c r="B200" s="44" t="s">
        <v>130</v>
      </c>
      <c r="C200" s="44" t="s">
        <v>17</v>
      </c>
      <c r="D200" s="44" t="s">
        <v>125</v>
      </c>
      <c r="E200" s="44" t="s">
        <v>25</v>
      </c>
      <c r="F200" s="44" t="s">
        <v>126</v>
      </c>
      <c r="G200" s="111" t="s">
        <v>131</v>
      </c>
      <c r="H200" s="43">
        <v>189</v>
      </c>
      <c r="I200" s="43">
        <v>270</v>
      </c>
      <c r="J200" s="43" t="s">
        <v>20</v>
      </c>
      <c r="K200" s="9"/>
      <c r="L200" s="13" t="s">
        <v>128</v>
      </c>
      <c r="M200" s="13" t="s">
        <v>132</v>
      </c>
      <c r="N200" s="45">
        <v>194</v>
      </c>
      <c r="P200" s="106"/>
    </row>
    <row r="201" spans="1:16" s="46" customFormat="1" ht="21" customHeight="1" x14ac:dyDescent="0.25">
      <c r="A201" s="48">
        <v>3193</v>
      </c>
      <c r="B201" s="49" t="s">
        <v>457</v>
      </c>
      <c r="C201" s="49" t="s">
        <v>17</v>
      </c>
      <c r="D201" s="49" t="s">
        <v>125</v>
      </c>
      <c r="E201" s="49" t="s">
        <v>51</v>
      </c>
      <c r="F201" s="49" t="s">
        <v>126</v>
      </c>
      <c r="G201" s="111" t="s">
        <v>458</v>
      </c>
      <c r="H201" s="48">
        <v>189</v>
      </c>
      <c r="I201" s="48">
        <v>180</v>
      </c>
      <c r="J201" s="48" t="s">
        <v>182</v>
      </c>
      <c r="K201" s="1"/>
      <c r="L201" s="1"/>
      <c r="M201" s="1"/>
      <c r="N201" s="45">
        <v>195</v>
      </c>
      <c r="P201" s="106"/>
    </row>
    <row r="202" spans="1:16" s="40" customFormat="1" ht="21" customHeight="1" x14ac:dyDescent="0.25">
      <c r="A202" s="37">
        <v>3681</v>
      </c>
      <c r="B202" s="38" t="s">
        <v>133</v>
      </c>
      <c r="C202" s="38" t="s">
        <v>17</v>
      </c>
      <c r="D202" s="38" t="s">
        <v>125</v>
      </c>
      <c r="E202" s="38" t="s">
        <v>34</v>
      </c>
      <c r="F202" s="38" t="s">
        <v>126</v>
      </c>
      <c r="G202" s="112" t="s">
        <v>134</v>
      </c>
      <c r="H202" s="37">
        <v>189</v>
      </c>
      <c r="I202" s="37">
        <v>600</v>
      </c>
      <c r="J202" s="37" t="s">
        <v>20</v>
      </c>
      <c r="K202" s="9"/>
      <c r="L202" s="13" t="s">
        <v>128</v>
      </c>
      <c r="M202" s="13" t="s">
        <v>135</v>
      </c>
      <c r="N202" s="39">
        <v>196</v>
      </c>
      <c r="P202" s="107"/>
    </row>
    <row r="203" spans="1:16" ht="21" customHeight="1" x14ac:dyDescent="0.25">
      <c r="A203" s="7">
        <v>3194</v>
      </c>
      <c r="B203" s="15" t="s">
        <v>459</v>
      </c>
      <c r="C203" s="15" t="s">
        <v>17</v>
      </c>
      <c r="D203" s="15" t="s">
        <v>125</v>
      </c>
      <c r="E203" s="15" t="s">
        <v>57</v>
      </c>
      <c r="F203" s="15" t="s">
        <v>455</v>
      </c>
      <c r="G203" s="110" t="s">
        <v>460</v>
      </c>
      <c r="H203" s="7">
        <v>80</v>
      </c>
      <c r="I203" s="7">
        <v>180</v>
      </c>
      <c r="J203" s="7" t="s">
        <v>182</v>
      </c>
      <c r="N203" s="6">
        <v>197</v>
      </c>
    </row>
    <row r="204" spans="1:16" s="46" customFormat="1" ht="21" customHeight="1" x14ac:dyDescent="0.25">
      <c r="A204" s="43">
        <v>3682</v>
      </c>
      <c r="B204" s="44" t="s">
        <v>136</v>
      </c>
      <c r="C204" s="44" t="s">
        <v>17</v>
      </c>
      <c r="D204" s="44" t="s">
        <v>125</v>
      </c>
      <c r="E204" s="44" t="s">
        <v>57</v>
      </c>
      <c r="F204" s="44" t="s">
        <v>126</v>
      </c>
      <c r="G204" s="111" t="s">
        <v>137</v>
      </c>
      <c r="H204" s="43">
        <v>189</v>
      </c>
      <c r="I204" s="43">
        <v>120</v>
      </c>
      <c r="J204" s="43" t="s">
        <v>20</v>
      </c>
      <c r="K204" s="9"/>
      <c r="L204" s="13" t="s">
        <v>128</v>
      </c>
      <c r="M204" s="13" t="s">
        <v>138</v>
      </c>
      <c r="N204" s="45">
        <v>198</v>
      </c>
      <c r="P204" s="106"/>
    </row>
    <row r="205" spans="1:16" s="40" customFormat="1" ht="21" customHeight="1" x14ac:dyDescent="0.25">
      <c r="A205" s="37">
        <v>3683</v>
      </c>
      <c r="B205" s="38" t="s">
        <v>139</v>
      </c>
      <c r="C205" s="38" t="s">
        <v>17</v>
      </c>
      <c r="D205" s="38" t="s">
        <v>125</v>
      </c>
      <c r="E205" s="38" t="s">
        <v>57</v>
      </c>
      <c r="F205" s="38" t="s">
        <v>140</v>
      </c>
      <c r="G205" s="112" t="s">
        <v>141</v>
      </c>
      <c r="H205" s="37">
        <v>189</v>
      </c>
      <c r="I205" s="37">
        <v>120</v>
      </c>
      <c r="J205" s="37" t="s">
        <v>20</v>
      </c>
      <c r="K205" s="9"/>
      <c r="L205" s="13" t="s">
        <v>128</v>
      </c>
      <c r="M205" s="13" t="s">
        <v>142</v>
      </c>
      <c r="N205" s="39">
        <v>199</v>
      </c>
      <c r="P205" s="107"/>
    </row>
    <row r="206" spans="1:16" s="46" customFormat="1" ht="21" customHeight="1" x14ac:dyDescent="0.25">
      <c r="A206" s="48">
        <v>3195</v>
      </c>
      <c r="B206" s="49" t="s">
        <v>461</v>
      </c>
      <c r="C206" s="49" t="s">
        <v>17</v>
      </c>
      <c r="D206" s="49" t="s">
        <v>125</v>
      </c>
      <c r="E206" s="49" t="s">
        <v>462</v>
      </c>
      <c r="F206" s="49" t="s">
        <v>126</v>
      </c>
      <c r="G206" s="111" t="s">
        <v>463</v>
      </c>
      <c r="H206" s="48">
        <v>189</v>
      </c>
      <c r="I206" s="48">
        <v>180</v>
      </c>
      <c r="J206" s="48" t="s">
        <v>182</v>
      </c>
      <c r="K206" s="1"/>
      <c r="L206" s="1"/>
      <c r="M206" s="1"/>
      <c r="N206" s="45">
        <v>200</v>
      </c>
      <c r="P206" s="106"/>
    </row>
    <row r="207" spans="1:16" s="46" customFormat="1" ht="21" customHeight="1" x14ac:dyDescent="0.25">
      <c r="A207" s="43">
        <v>3684</v>
      </c>
      <c r="B207" s="44" t="s">
        <v>143</v>
      </c>
      <c r="C207" s="44" t="s">
        <v>17</v>
      </c>
      <c r="D207" s="44" t="s">
        <v>144</v>
      </c>
      <c r="E207" s="44" t="s">
        <v>19</v>
      </c>
      <c r="F207" s="44" t="s">
        <v>145</v>
      </c>
      <c r="G207" s="111" t="s">
        <v>784</v>
      </c>
      <c r="H207" s="43">
        <v>203</v>
      </c>
      <c r="I207" s="47">
        <v>1530</v>
      </c>
      <c r="J207" s="43" t="s">
        <v>20</v>
      </c>
      <c r="K207" s="9"/>
      <c r="L207" s="13" t="s">
        <v>146</v>
      </c>
      <c r="M207" s="13" t="s">
        <v>147</v>
      </c>
      <c r="N207" s="45">
        <v>201</v>
      </c>
      <c r="P207" s="106"/>
    </row>
    <row r="208" spans="1:16" s="46" customFormat="1" ht="21" customHeight="1" x14ac:dyDescent="0.25">
      <c r="A208" s="43">
        <v>3685</v>
      </c>
      <c r="B208" s="44" t="s">
        <v>148</v>
      </c>
      <c r="C208" s="44" t="s">
        <v>17</v>
      </c>
      <c r="D208" s="44" t="s">
        <v>144</v>
      </c>
      <c r="E208" s="44" t="s">
        <v>95</v>
      </c>
      <c r="F208" s="44" t="s">
        <v>145</v>
      </c>
      <c r="G208" s="111" t="s">
        <v>149</v>
      </c>
      <c r="H208" s="43">
        <v>203</v>
      </c>
      <c r="I208" s="43">
        <v>360</v>
      </c>
      <c r="J208" s="43" t="s">
        <v>20</v>
      </c>
      <c r="K208" s="9"/>
      <c r="L208" s="13" t="s">
        <v>146</v>
      </c>
      <c r="M208" s="13" t="s">
        <v>150</v>
      </c>
      <c r="N208" s="45">
        <v>202</v>
      </c>
      <c r="P208" s="106"/>
    </row>
    <row r="209" spans="1:16" s="46" customFormat="1" ht="21" customHeight="1" x14ac:dyDescent="0.25">
      <c r="A209" s="43">
        <v>3686</v>
      </c>
      <c r="B209" s="44" t="s">
        <v>151</v>
      </c>
      <c r="C209" s="44" t="s">
        <v>17</v>
      </c>
      <c r="D209" s="44" t="s">
        <v>144</v>
      </c>
      <c r="E209" s="44" t="s">
        <v>25</v>
      </c>
      <c r="F209" s="44" t="s">
        <v>145</v>
      </c>
      <c r="G209" s="111" t="s">
        <v>785</v>
      </c>
      <c r="H209" s="43">
        <v>203</v>
      </c>
      <c r="I209" s="47">
        <v>1680</v>
      </c>
      <c r="J209" s="43" t="s">
        <v>20</v>
      </c>
      <c r="K209" s="9"/>
      <c r="L209" s="13" t="s">
        <v>146</v>
      </c>
      <c r="M209" s="13" t="s">
        <v>152</v>
      </c>
      <c r="N209" s="45">
        <v>203</v>
      </c>
      <c r="P209" s="106"/>
    </row>
    <row r="210" spans="1:16" s="46" customFormat="1" ht="21" customHeight="1" x14ac:dyDescent="0.25">
      <c r="A210" s="43">
        <v>3687</v>
      </c>
      <c r="B210" s="44" t="s">
        <v>153</v>
      </c>
      <c r="C210" s="44" t="s">
        <v>17</v>
      </c>
      <c r="D210" s="44" t="s">
        <v>144</v>
      </c>
      <c r="E210" s="44" t="s">
        <v>25</v>
      </c>
      <c r="F210" s="44" t="s">
        <v>154</v>
      </c>
      <c r="G210" s="111" t="s">
        <v>786</v>
      </c>
      <c r="H210" s="43">
        <v>280</v>
      </c>
      <c r="I210" s="43">
        <v>30</v>
      </c>
      <c r="J210" s="43" t="s">
        <v>20</v>
      </c>
      <c r="K210" s="9"/>
      <c r="L210" s="13" t="s">
        <v>146</v>
      </c>
      <c r="M210" s="13" t="s">
        <v>155</v>
      </c>
      <c r="N210" s="45">
        <v>204</v>
      </c>
      <c r="P210" s="106"/>
    </row>
    <row r="211" spans="1:16" ht="21" customHeight="1" x14ac:dyDescent="0.25">
      <c r="A211" s="7">
        <v>3822</v>
      </c>
      <c r="B211" s="15" t="s">
        <v>326</v>
      </c>
      <c r="C211" s="15" t="s">
        <v>17</v>
      </c>
      <c r="D211" s="15" t="s">
        <v>144</v>
      </c>
      <c r="E211" s="15" t="s">
        <v>25</v>
      </c>
      <c r="F211" s="15" t="s">
        <v>154</v>
      </c>
      <c r="G211" s="110" t="s">
        <v>327</v>
      </c>
      <c r="H211" s="7">
        <v>270</v>
      </c>
      <c r="I211" s="7">
        <v>90</v>
      </c>
      <c r="J211" s="7" t="s">
        <v>182</v>
      </c>
      <c r="N211" s="6">
        <v>205</v>
      </c>
    </row>
    <row r="212" spans="1:16" s="46" customFormat="1" ht="21" customHeight="1" x14ac:dyDescent="0.25">
      <c r="A212" s="43">
        <v>3688</v>
      </c>
      <c r="B212" s="44" t="s">
        <v>156</v>
      </c>
      <c r="C212" s="44" t="s">
        <v>17</v>
      </c>
      <c r="D212" s="44" t="s">
        <v>144</v>
      </c>
      <c r="E212" s="44" t="s">
        <v>51</v>
      </c>
      <c r="F212" s="44" t="s">
        <v>145</v>
      </c>
      <c r="G212" s="111" t="s">
        <v>157</v>
      </c>
      <c r="H212" s="43">
        <v>203</v>
      </c>
      <c r="I212" s="43">
        <v>90</v>
      </c>
      <c r="J212" s="43" t="s">
        <v>20</v>
      </c>
      <c r="K212" s="9"/>
      <c r="L212" s="13" t="s">
        <v>146</v>
      </c>
      <c r="M212" s="13" t="s">
        <v>158</v>
      </c>
      <c r="N212" s="45">
        <v>206</v>
      </c>
      <c r="P212" s="106"/>
    </row>
    <row r="213" spans="1:16" s="46" customFormat="1" ht="21" customHeight="1" x14ac:dyDescent="0.25">
      <c r="A213" s="43">
        <v>3689</v>
      </c>
      <c r="B213" s="44" t="s">
        <v>159</v>
      </c>
      <c r="C213" s="44" t="s">
        <v>17</v>
      </c>
      <c r="D213" s="44" t="s">
        <v>144</v>
      </c>
      <c r="E213" s="44" t="s">
        <v>34</v>
      </c>
      <c r="F213" s="44" t="s">
        <v>145</v>
      </c>
      <c r="G213" s="111" t="s">
        <v>160</v>
      </c>
      <c r="H213" s="43">
        <v>203</v>
      </c>
      <c r="I213" s="43">
        <v>210</v>
      </c>
      <c r="J213" s="43" t="s">
        <v>20</v>
      </c>
      <c r="K213" s="9"/>
      <c r="L213" s="13" t="s">
        <v>146</v>
      </c>
      <c r="M213" s="13" t="s">
        <v>161</v>
      </c>
      <c r="N213" s="45">
        <v>207</v>
      </c>
      <c r="P213" s="106"/>
    </row>
    <row r="214" spans="1:16" s="46" customFormat="1" ht="21" customHeight="1" x14ac:dyDescent="0.25">
      <c r="A214" s="43">
        <v>3690</v>
      </c>
      <c r="B214" s="44" t="s">
        <v>162</v>
      </c>
      <c r="C214" s="44" t="s">
        <v>17</v>
      </c>
      <c r="D214" s="44" t="s">
        <v>144</v>
      </c>
      <c r="E214" s="44" t="s">
        <v>57</v>
      </c>
      <c r="F214" s="44" t="s">
        <v>145</v>
      </c>
      <c r="G214" s="111" t="s">
        <v>787</v>
      </c>
      <c r="H214" s="43">
        <v>203</v>
      </c>
      <c r="I214" s="43">
        <v>450</v>
      </c>
      <c r="J214" s="43" t="s">
        <v>20</v>
      </c>
      <c r="K214" s="9"/>
      <c r="L214" s="13" t="s">
        <v>146</v>
      </c>
      <c r="M214" s="13" t="s">
        <v>163</v>
      </c>
      <c r="N214" s="45">
        <v>208</v>
      </c>
      <c r="P214" s="106"/>
    </row>
    <row r="215" spans="1:16" ht="21" customHeight="1" x14ac:dyDescent="0.25">
      <c r="A215" s="7">
        <v>4869</v>
      </c>
      <c r="B215" s="15" t="s">
        <v>523</v>
      </c>
      <c r="C215" s="15" t="s">
        <v>17</v>
      </c>
      <c r="D215" s="15" t="s">
        <v>144</v>
      </c>
      <c r="E215" s="15" t="s">
        <v>57</v>
      </c>
      <c r="F215" s="15" t="s">
        <v>154</v>
      </c>
      <c r="G215" s="110" t="s">
        <v>524</v>
      </c>
      <c r="H215" s="7">
        <v>210</v>
      </c>
      <c r="I215" s="7">
        <v>90</v>
      </c>
      <c r="J215" s="7" t="s">
        <v>182</v>
      </c>
      <c r="N215" s="6">
        <v>209</v>
      </c>
    </row>
    <row r="216" spans="1:16" s="46" customFormat="1" ht="21" customHeight="1" x14ac:dyDescent="0.25">
      <c r="A216" s="43">
        <v>3691</v>
      </c>
      <c r="B216" s="44" t="s">
        <v>164</v>
      </c>
      <c r="C216" s="44" t="s">
        <v>17</v>
      </c>
      <c r="D216" s="44" t="s">
        <v>144</v>
      </c>
      <c r="E216" s="44" t="s">
        <v>60</v>
      </c>
      <c r="F216" s="44" t="s">
        <v>145</v>
      </c>
      <c r="G216" s="111" t="s">
        <v>165</v>
      </c>
      <c r="H216" s="43">
        <v>203</v>
      </c>
      <c r="I216" s="43">
        <v>390</v>
      </c>
      <c r="J216" s="43" t="s">
        <v>20</v>
      </c>
      <c r="K216" s="9"/>
      <c r="L216" s="13" t="s">
        <v>146</v>
      </c>
      <c r="M216" s="13" t="s">
        <v>166</v>
      </c>
      <c r="N216" s="45">
        <v>210</v>
      </c>
      <c r="P216" s="106"/>
    </row>
    <row r="217" spans="1:16" ht="21" customHeight="1" x14ac:dyDescent="0.25">
      <c r="A217" s="7">
        <v>5449</v>
      </c>
      <c r="B217" s="15" t="s">
        <v>626</v>
      </c>
      <c r="C217" s="15" t="s">
        <v>17</v>
      </c>
      <c r="D217" s="15" t="s">
        <v>627</v>
      </c>
      <c r="E217" s="15" t="s">
        <v>19</v>
      </c>
      <c r="F217" s="15" t="s">
        <v>627</v>
      </c>
      <c r="G217" s="110" t="s">
        <v>628</v>
      </c>
      <c r="H217" s="7">
        <v>400</v>
      </c>
      <c r="I217" s="7">
        <v>90</v>
      </c>
      <c r="J217" s="7" t="s">
        <v>182</v>
      </c>
      <c r="K217" s="1" t="s">
        <v>544</v>
      </c>
      <c r="N217" s="6">
        <v>211</v>
      </c>
    </row>
    <row r="218" spans="1:16" ht="21" customHeight="1" x14ac:dyDescent="0.25">
      <c r="A218" s="7">
        <v>3196</v>
      </c>
      <c r="B218" s="15" t="s">
        <v>464</v>
      </c>
      <c r="C218" s="15" t="s">
        <v>17</v>
      </c>
      <c r="D218" s="15" t="s">
        <v>465</v>
      </c>
      <c r="E218" s="15" t="s">
        <v>19</v>
      </c>
      <c r="F218" s="15" t="s">
        <v>466</v>
      </c>
      <c r="G218" s="110" t="s">
        <v>467</v>
      </c>
      <c r="H218" s="7">
        <v>605</v>
      </c>
      <c r="I218" s="7">
        <v>120</v>
      </c>
      <c r="J218" s="7" t="s">
        <v>182</v>
      </c>
      <c r="N218" s="6">
        <v>212</v>
      </c>
    </row>
    <row r="219" spans="1:16" s="46" customFormat="1" ht="21" customHeight="1" x14ac:dyDescent="0.25">
      <c r="A219" s="48">
        <v>4870</v>
      </c>
      <c r="B219" s="49" t="s">
        <v>525</v>
      </c>
      <c r="C219" s="49" t="s">
        <v>17</v>
      </c>
      <c r="D219" s="49" t="s">
        <v>465</v>
      </c>
      <c r="E219" s="49" t="s">
        <v>25</v>
      </c>
      <c r="F219" s="49" t="s">
        <v>466</v>
      </c>
      <c r="G219" s="111" t="s">
        <v>788</v>
      </c>
      <c r="H219" s="48">
        <v>650</v>
      </c>
      <c r="I219" s="48">
        <v>180</v>
      </c>
      <c r="J219" s="48" t="s">
        <v>182</v>
      </c>
      <c r="K219" s="1"/>
      <c r="L219" s="1"/>
      <c r="M219" s="1"/>
      <c r="N219" s="45">
        <v>213</v>
      </c>
      <c r="P219" s="106"/>
    </row>
    <row r="220" spans="1:16" ht="21" customHeight="1" x14ac:dyDescent="0.25">
      <c r="A220" s="7">
        <v>4871</v>
      </c>
      <c r="B220" s="15" t="s">
        <v>526</v>
      </c>
      <c r="C220" s="15" t="s">
        <v>17</v>
      </c>
      <c r="D220" s="15" t="s">
        <v>465</v>
      </c>
      <c r="E220" s="15" t="s">
        <v>51</v>
      </c>
      <c r="F220" s="15" t="s">
        <v>466</v>
      </c>
      <c r="G220" s="110" t="s">
        <v>527</v>
      </c>
      <c r="H220" s="7">
        <v>700</v>
      </c>
      <c r="I220" s="7">
        <v>180</v>
      </c>
      <c r="J220" s="7" t="s">
        <v>182</v>
      </c>
      <c r="N220" s="6">
        <v>214</v>
      </c>
    </row>
    <row r="221" spans="1:16" ht="21" customHeight="1" x14ac:dyDescent="0.25">
      <c r="A221" s="7">
        <v>4872</v>
      </c>
      <c r="B221" s="15" t="s">
        <v>528</v>
      </c>
      <c r="C221" s="15" t="s">
        <v>17</v>
      </c>
      <c r="D221" s="15" t="s">
        <v>465</v>
      </c>
      <c r="E221" s="15" t="s">
        <v>34</v>
      </c>
      <c r="F221" s="15" t="s">
        <v>466</v>
      </c>
      <c r="G221" s="110" t="s">
        <v>529</v>
      </c>
      <c r="H221" s="7">
        <v>715</v>
      </c>
      <c r="I221" s="7">
        <v>180</v>
      </c>
      <c r="J221" s="7" t="s">
        <v>182</v>
      </c>
      <c r="N221" s="6">
        <v>215</v>
      </c>
    </row>
    <row r="222" spans="1:16" ht="21" customHeight="1" x14ac:dyDescent="0.25">
      <c r="A222" s="7">
        <v>666</v>
      </c>
      <c r="B222" s="15" t="s">
        <v>266</v>
      </c>
      <c r="C222" s="15" t="s">
        <v>17</v>
      </c>
      <c r="D222" s="15" t="s">
        <v>267</v>
      </c>
      <c r="E222" s="15" t="s">
        <v>19</v>
      </c>
      <c r="F222" s="15" t="s">
        <v>268</v>
      </c>
      <c r="G222" s="110" t="s">
        <v>269</v>
      </c>
      <c r="H222" s="7">
        <v>70</v>
      </c>
      <c r="I222" s="7">
        <v>30</v>
      </c>
      <c r="J222" s="7" t="s">
        <v>182</v>
      </c>
      <c r="N222" s="6">
        <v>216</v>
      </c>
    </row>
    <row r="223" spans="1:16" ht="21" customHeight="1" x14ac:dyDescent="0.25">
      <c r="A223" s="7">
        <v>667</v>
      </c>
      <c r="B223" s="15" t="s">
        <v>270</v>
      </c>
      <c r="C223" s="15" t="s">
        <v>17</v>
      </c>
      <c r="D223" s="15" t="s">
        <v>267</v>
      </c>
      <c r="E223" s="15" t="s">
        <v>95</v>
      </c>
      <c r="F223" s="15" t="s">
        <v>268</v>
      </c>
      <c r="G223" s="110" t="s">
        <v>271</v>
      </c>
      <c r="H223" s="7">
        <v>70</v>
      </c>
      <c r="I223" s="7">
        <v>30</v>
      </c>
      <c r="J223" s="7" t="s">
        <v>182</v>
      </c>
      <c r="N223" s="6">
        <v>217</v>
      </c>
    </row>
    <row r="224" spans="1:16" ht="21" customHeight="1" x14ac:dyDescent="0.25">
      <c r="A224" s="7">
        <v>668</v>
      </c>
      <c r="B224" s="15" t="s">
        <v>272</v>
      </c>
      <c r="C224" s="15" t="s">
        <v>17</v>
      </c>
      <c r="D224" s="15" t="s">
        <v>267</v>
      </c>
      <c r="E224" s="15" t="s">
        <v>25</v>
      </c>
      <c r="F224" s="15" t="s">
        <v>268</v>
      </c>
      <c r="G224" s="110" t="s">
        <v>273</v>
      </c>
      <c r="H224" s="7">
        <v>70</v>
      </c>
      <c r="I224" s="7">
        <v>30</v>
      </c>
      <c r="J224" s="7" t="s">
        <v>182</v>
      </c>
      <c r="N224" s="6">
        <v>218</v>
      </c>
    </row>
    <row r="225" spans="1:16" ht="21" customHeight="1" x14ac:dyDescent="0.25">
      <c r="A225" s="7">
        <v>669</v>
      </c>
      <c r="B225" s="15" t="s">
        <v>274</v>
      </c>
      <c r="C225" s="15" t="s">
        <v>17</v>
      </c>
      <c r="D225" s="15" t="s">
        <v>267</v>
      </c>
      <c r="E225" s="15" t="s">
        <v>51</v>
      </c>
      <c r="F225" s="15" t="s">
        <v>268</v>
      </c>
      <c r="G225" s="110" t="s">
        <v>275</v>
      </c>
      <c r="H225" s="7">
        <v>70</v>
      </c>
      <c r="I225" s="7">
        <v>30</v>
      </c>
      <c r="J225" s="7" t="s">
        <v>182</v>
      </c>
      <c r="N225" s="6">
        <v>219</v>
      </c>
    </row>
    <row r="226" spans="1:16" ht="21" customHeight="1" x14ac:dyDescent="0.25">
      <c r="A226" s="7">
        <v>670</v>
      </c>
      <c r="B226" s="15" t="s">
        <v>276</v>
      </c>
      <c r="C226" s="15" t="s">
        <v>17</v>
      </c>
      <c r="D226" s="15" t="s">
        <v>267</v>
      </c>
      <c r="E226" s="15" t="s">
        <v>34</v>
      </c>
      <c r="F226" s="15" t="s">
        <v>268</v>
      </c>
      <c r="G226" s="110" t="s">
        <v>277</v>
      </c>
      <c r="H226" s="7">
        <v>70</v>
      </c>
      <c r="I226" s="7">
        <v>30</v>
      </c>
      <c r="J226" s="7" t="s">
        <v>182</v>
      </c>
      <c r="N226" s="6">
        <v>220</v>
      </c>
    </row>
    <row r="227" spans="1:16" ht="21" customHeight="1" x14ac:dyDescent="0.25">
      <c r="A227" s="7">
        <v>671</v>
      </c>
      <c r="B227" s="15" t="s">
        <v>278</v>
      </c>
      <c r="C227" s="15" t="s">
        <v>17</v>
      </c>
      <c r="D227" s="15" t="s">
        <v>267</v>
      </c>
      <c r="E227" s="15" t="s">
        <v>57</v>
      </c>
      <c r="F227" s="15" t="s">
        <v>268</v>
      </c>
      <c r="G227" s="110" t="s">
        <v>279</v>
      </c>
      <c r="H227" s="7">
        <v>70</v>
      </c>
      <c r="I227" s="7">
        <v>30</v>
      </c>
      <c r="J227" s="7" t="s">
        <v>182</v>
      </c>
      <c r="N227" s="6">
        <v>221</v>
      </c>
    </row>
    <row r="228" spans="1:16" ht="21" customHeight="1" x14ac:dyDescent="0.25">
      <c r="A228" s="7">
        <v>672</v>
      </c>
      <c r="B228" s="15" t="s">
        <v>280</v>
      </c>
      <c r="C228" s="15" t="s">
        <v>17</v>
      </c>
      <c r="D228" s="15" t="s">
        <v>267</v>
      </c>
      <c r="E228" s="15" t="s">
        <v>60</v>
      </c>
      <c r="F228" s="15" t="s">
        <v>268</v>
      </c>
      <c r="G228" s="110" t="s">
        <v>281</v>
      </c>
      <c r="H228" s="7">
        <v>70</v>
      </c>
      <c r="I228" s="7">
        <v>30</v>
      </c>
      <c r="J228" s="7" t="s">
        <v>182</v>
      </c>
      <c r="N228" s="6">
        <v>222</v>
      </c>
    </row>
    <row r="229" spans="1:16" s="40" customFormat="1" ht="21" customHeight="1" x14ac:dyDescent="0.25">
      <c r="A229" s="37">
        <v>3692</v>
      </c>
      <c r="B229" s="38" t="s">
        <v>167</v>
      </c>
      <c r="C229" s="38" t="s">
        <v>17</v>
      </c>
      <c r="D229" s="38" t="s">
        <v>168</v>
      </c>
      <c r="E229" s="38" t="s">
        <v>19</v>
      </c>
      <c r="F229" s="38" t="s">
        <v>169</v>
      </c>
      <c r="G229" s="112" t="s">
        <v>170</v>
      </c>
      <c r="H229" s="37">
        <v>540</v>
      </c>
      <c r="I229" s="37">
        <v>120</v>
      </c>
      <c r="J229" s="37" t="s">
        <v>20</v>
      </c>
      <c r="K229" s="9"/>
      <c r="L229" s="13" t="s">
        <v>171</v>
      </c>
      <c r="M229" s="13" t="s">
        <v>172</v>
      </c>
      <c r="N229" s="39">
        <v>223</v>
      </c>
      <c r="P229" s="107"/>
    </row>
    <row r="230" spans="1:16" ht="21" customHeight="1" x14ac:dyDescent="0.25">
      <c r="A230" s="7">
        <v>4369</v>
      </c>
      <c r="B230" s="15" t="s">
        <v>490</v>
      </c>
      <c r="C230" s="15" t="s">
        <v>17</v>
      </c>
      <c r="D230" s="15" t="s">
        <v>168</v>
      </c>
      <c r="E230" s="15" t="s">
        <v>19</v>
      </c>
      <c r="F230" s="15" t="s">
        <v>491</v>
      </c>
      <c r="G230" s="110" t="s">
        <v>492</v>
      </c>
      <c r="H230" s="7">
        <v>590</v>
      </c>
      <c r="I230" s="7">
        <v>45</v>
      </c>
      <c r="J230" s="7" t="s">
        <v>182</v>
      </c>
      <c r="N230" s="6">
        <v>224</v>
      </c>
    </row>
    <row r="231" spans="1:16" ht="21" customHeight="1" x14ac:dyDescent="0.25">
      <c r="A231" s="7">
        <v>673</v>
      </c>
      <c r="B231" s="15" t="s">
        <v>282</v>
      </c>
      <c r="C231" s="15" t="s">
        <v>17</v>
      </c>
      <c r="D231" s="15" t="s">
        <v>168</v>
      </c>
      <c r="E231" s="15" t="s">
        <v>95</v>
      </c>
      <c r="F231" s="15" t="s">
        <v>169</v>
      </c>
      <c r="G231" s="110" t="s">
        <v>283</v>
      </c>
      <c r="H231" s="7">
        <v>560</v>
      </c>
      <c r="I231" s="7">
        <v>90</v>
      </c>
      <c r="J231" s="7" t="s">
        <v>182</v>
      </c>
      <c r="N231" s="6">
        <v>225</v>
      </c>
    </row>
    <row r="232" spans="1:16" ht="21" customHeight="1" x14ac:dyDescent="0.25">
      <c r="A232" s="7">
        <v>4370</v>
      </c>
      <c r="B232" s="15" t="s">
        <v>493</v>
      </c>
      <c r="C232" s="15" t="s">
        <v>17</v>
      </c>
      <c r="D232" s="15" t="s">
        <v>168</v>
      </c>
      <c r="E232" s="15" t="s">
        <v>95</v>
      </c>
      <c r="F232" s="15" t="s">
        <v>491</v>
      </c>
      <c r="G232" s="110" t="s">
        <v>494</v>
      </c>
      <c r="H232" s="7">
        <v>740</v>
      </c>
      <c r="I232" s="7">
        <v>45</v>
      </c>
      <c r="J232" s="7" t="s">
        <v>182</v>
      </c>
      <c r="N232" s="6">
        <v>226</v>
      </c>
    </row>
    <row r="233" spans="1:16" s="46" customFormat="1" ht="21" customHeight="1" x14ac:dyDescent="0.25">
      <c r="A233" s="48">
        <v>674</v>
      </c>
      <c r="B233" s="49" t="s">
        <v>284</v>
      </c>
      <c r="C233" s="49" t="s">
        <v>17</v>
      </c>
      <c r="D233" s="49" t="s">
        <v>168</v>
      </c>
      <c r="E233" s="49" t="s">
        <v>25</v>
      </c>
      <c r="F233" s="49" t="s">
        <v>169</v>
      </c>
      <c r="G233" s="111" t="s">
        <v>789</v>
      </c>
      <c r="H233" s="48">
        <v>590</v>
      </c>
      <c r="I233" s="48">
        <v>90</v>
      </c>
      <c r="J233" s="48" t="s">
        <v>182</v>
      </c>
      <c r="K233" s="1"/>
      <c r="L233" s="1"/>
      <c r="M233" s="1"/>
      <c r="N233" s="45">
        <v>227</v>
      </c>
      <c r="P233" s="106"/>
    </row>
    <row r="234" spans="1:16" ht="21" customHeight="1" x14ac:dyDescent="0.25">
      <c r="A234" s="7">
        <v>4371</v>
      </c>
      <c r="B234" s="15" t="s">
        <v>495</v>
      </c>
      <c r="C234" s="15" t="s">
        <v>17</v>
      </c>
      <c r="D234" s="15" t="s">
        <v>168</v>
      </c>
      <c r="E234" s="15" t="s">
        <v>25</v>
      </c>
      <c r="F234" s="15" t="s">
        <v>491</v>
      </c>
      <c r="G234" s="110" t="s">
        <v>496</v>
      </c>
      <c r="H234" s="7">
        <v>718</v>
      </c>
      <c r="I234" s="7">
        <v>45</v>
      </c>
      <c r="J234" s="7" t="s">
        <v>182</v>
      </c>
      <c r="N234" s="6">
        <v>228</v>
      </c>
    </row>
    <row r="235" spans="1:16" ht="21" customHeight="1" x14ac:dyDescent="0.25">
      <c r="A235" s="7">
        <v>675</v>
      </c>
      <c r="B235" s="15" t="s">
        <v>285</v>
      </c>
      <c r="C235" s="15" t="s">
        <v>17</v>
      </c>
      <c r="D235" s="15" t="s">
        <v>168</v>
      </c>
      <c r="E235" s="15" t="s">
        <v>51</v>
      </c>
      <c r="F235" s="15" t="s">
        <v>169</v>
      </c>
      <c r="G235" s="110" t="s">
        <v>286</v>
      </c>
      <c r="H235" s="7">
        <v>630</v>
      </c>
      <c r="I235" s="7">
        <v>90</v>
      </c>
      <c r="J235" s="7" t="s">
        <v>182</v>
      </c>
      <c r="N235" s="6">
        <v>229</v>
      </c>
    </row>
    <row r="236" spans="1:16" ht="21" customHeight="1" x14ac:dyDescent="0.25">
      <c r="A236" s="7">
        <v>4372</v>
      </c>
      <c r="B236" s="15" t="s">
        <v>497</v>
      </c>
      <c r="C236" s="15" t="s">
        <v>17</v>
      </c>
      <c r="D236" s="15" t="s">
        <v>168</v>
      </c>
      <c r="E236" s="15" t="s">
        <v>51</v>
      </c>
      <c r="F236" s="15" t="s">
        <v>491</v>
      </c>
      <c r="G236" s="110" t="s">
        <v>498</v>
      </c>
      <c r="H236" s="7">
        <v>810</v>
      </c>
      <c r="I236" s="7">
        <v>45</v>
      </c>
      <c r="J236" s="7" t="s">
        <v>182</v>
      </c>
      <c r="N236" s="6">
        <v>230</v>
      </c>
    </row>
    <row r="237" spans="1:16" ht="21" customHeight="1" x14ac:dyDescent="0.25">
      <c r="A237" s="7">
        <v>676</v>
      </c>
      <c r="B237" s="15" t="s">
        <v>287</v>
      </c>
      <c r="C237" s="15" t="s">
        <v>17</v>
      </c>
      <c r="D237" s="15" t="s">
        <v>168</v>
      </c>
      <c r="E237" s="15" t="s">
        <v>34</v>
      </c>
      <c r="F237" s="15" t="s">
        <v>169</v>
      </c>
      <c r="G237" s="110" t="s">
        <v>288</v>
      </c>
      <c r="H237" s="7">
        <v>650</v>
      </c>
      <c r="I237" s="7">
        <v>90</v>
      </c>
      <c r="J237" s="7" t="s">
        <v>182</v>
      </c>
      <c r="N237" s="6">
        <v>231</v>
      </c>
    </row>
    <row r="238" spans="1:16" s="46" customFormat="1" ht="21" customHeight="1" x14ac:dyDescent="0.25">
      <c r="A238" s="43">
        <v>3693</v>
      </c>
      <c r="B238" s="44" t="s">
        <v>173</v>
      </c>
      <c r="C238" s="44" t="s">
        <v>17</v>
      </c>
      <c r="D238" s="44" t="s">
        <v>168</v>
      </c>
      <c r="E238" s="44" t="s">
        <v>57</v>
      </c>
      <c r="F238" s="44" t="s">
        <v>169</v>
      </c>
      <c r="G238" s="111" t="s">
        <v>790</v>
      </c>
      <c r="H238" s="43">
        <v>510</v>
      </c>
      <c r="I238" s="43">
        <v>30</v>
      </c>
      <c r="J238" s="43" t="s">
        <v>20</v>
      </c>
      <c r="K238" s="9"/>
      <c r="L238" s="13" t="s">
        <v>171</v>
      </c>
      <c r="M238" s="13" t="s">
        <v>174</v>
      </c>
      <c r="N238" s="45">
        <v>232</v>
      </c>
      <c r="P238" s="106"/>
    </row>
    <row r="239" spans="1:16" ht="21" customHeight="1" x14ac:dyDescent="0.25">
      <c r="A239" s="7">
        <v>4373</v>
      </c>
      <c r="B239" s="15" t="s">
        <v>499</v>
      </c>
      <c r="C239" s="15" t="s">
        <v>17</v>
      </c>
      <c r="D239" s="15" t="s">
        <v>168</v>
      </c>
      <c r="E239" s="15" t="s">
        <v>57</v>
      </c>
      <c r="F239" s="15" t="s">
        <v>491</v>
      </c>
      <c r="G239" s="110" t="s">
        <v>500</v>
      </c>
      <c r="H239" s="7">
        <v>560</v>
      </c>
      <c r="I239" s="7">
        <v>45</v>
      </c>
      <c r="J239" s="7" t="s">
        <v>182</v>
      </c>
      <c r="N239" s="6">
        <v>233</v>
      </c>
    </row>
    <row r="240" spans="1:16" ht="21" customHeight="1" x14ac:dyDescent="0.25">
      <c r="A240" s="7">
        <v>677</v>
      </c>
      <c r="B240" s="15" t="s">
        <v>289</v>
      </c>
      <c r="C240" s="15" t="s">
        <v>17</v>
      </c>
      <c r="D240" s="15" t="s">
        <v>168</v>
      </c>
      <c r="E240" s="15" t="s">
        <v>60</v>
      </c>
      <c r="F240" s="15" t="s">
        <v>169</v>
      </c>
      <c r="G240" s="110" t="s">
        <v>290</v>
      </c>
      <c r="H240" s="7">
        <v>610</v>
      </c>
      <c r="I240" s="7">
        <v>90</v>
      </c>
      <c r="J240" s="7" t="s">
        <v>182</v>
      </c>
      <c r="N240" s="6">
        <v>234</v>
      </c>
    </row>
    <row r="241" spans="1:16" s="40" customFormat="1" ht="21" customHeight="1" x14ac:dyDescent="0.25">
      <c r="A241" s="41">
        <v>4374</v>
      </c>
      <c r="B241" s="42" t="s">
        <v>501</v>
      </c>
      <c r="C241" s="42" t="s">
        <v>17</v>
      </c>
      <c r="D241" s="42" t="s">
        <v>168</v>
      </c>
      <c r="E241" s="42" t="s">
        <v>60</v>
      </c>
      <c r="F241" s="42" t="s">
        <v>491</v>
      </c>
      <c r="G241" s="112" t="s">
        <v>502</v>
      </c>
      <c r="H241" s="41">
        <v>760</v>
      </c>
      <c r="I241" s="41">
        <v>60</v>
      </c>
      <c r="J241" s="41" t="s">
        <v>20</v>
      </c>
      <c r="K241" s="1" t="s">
        <v>503</v>
      </c>
      <c r="L241" s="1"/>
      <c r="M241" s="1"/>
      <c r="N241" s="39">
        <v>235</v>
      </c>
      <c r="P241" s="107"/>
    </row>
    <row r="242" spans="1:16" s="46" customFormat="1" ht="21" customHeight="1" x14ac:dyDescent="0.25">
      <c r="A242" s="48">
        <v>678</v>
      </c>
      <c r="B242" s="49" t="s">
        <v>291</v>
      </c>
      <c r="C242" s="49" t="s">
        <v>17</v>
      </c>
      <c r="D242" s="49" t="s">
        <v>292</v>
      </c>
      <c r="E242" s="49" t="s">
        <v>19</v>
      </c>
      <c r="F242" s="49" t="s">
        <v>292</v>
      </c>
      <c r="G242" s="111" t="s">
        <v>791</v>
      </c>
      <c r="H242" s="48">
        <v>600</v>
      </c>
      <c r="I242" s="48">
        <v>30</v>
      </c>
      <c r="J242" s="48" t="s">
        <v>182</v>
      </c>
      <c r="K242" s="1"/>
      <c r="L242" s="1"/>
      <c r="M242" s="1"/>
      <c r="N242" s="45">
        <v>236</v>
      </c>
      <c r="P242" s="106"/>
    </row>
    <row r="243" spans="1:16" ht="21" customHeight="1" x14ac:dyDescent="0.25">
      <c r="A243" s="7">
        <v>5450</v>
      </c>
      <c r="B243" s="15" t="s">
        <v>629</v>
      </c>
      <c r="C243" s="15" t="s">
        <v>17</v>
      </c>
      <c r="D243" s="15" t="s">
        <v>292</v>
      </c>
      <c r="E243" s="15" t="s">
        <v>25</v>
      </c>
      <c r="F243" s="15" t="s">
        <v>292</v>
      </c>
      <c r="G243" s="110" t="s">
        <v>630</v>
      </c>
      <c r="H243" s="7">
        <v>650</v>
      </c>
      <c r="I243" s="7">
        <v>90</v>
      </c>
      <c r="J243" s="7" t="s">
        <v>182</v>
      </c>
      <c r="K243" s="1" t="s">
        <v>544</v>
      </c>
      <c r="N243" s="6">
        <v>237</v>
      </c>
    </row>
    <row r="244" spans="1:16" ht="21" customHeight="1" x14ac:dyDescent="0.25">
      <c r="A244" s="7">
        <v>5451</v>
      </c>
      <c r="B244" s="15" t="s">
        <v>631</v>
      </c>
      <c r="C244" s="15" t="s">
        <v>17</v>
      </c>
      <c r="D244" s="15" t="s">
        <v>292</v>
      </c>
      <c r="E244" s="15" t="s">
        <v>25</v>
      </c>
      <c r="F244" s="15" t="s">
        <v>632</v>
      </c>
      <c r="G244" s="110" t="s">
        <v>633</v>
      </c>
      <c r="H244" s="7">
        <v>710</v>
      </c>
      <c r="I244" s="7">
        <v>60</v>
      </c>
      <c r="J244" s="7" t="s">
        <v>182</v>
      </c>
      <c r="K244" s="1" t="s">
        <v>544</v>
      </c>
      <c r="N244" s="6">
        <v>238</v>
      </c>
    </row>
    <row r="245" spans="1:16" ht="21" customHeight="1" x14ac:dyDescent="0.25">
      <c r="A245" s="7">
        <v>679</v>
      </c>
      <c r="B245" s="15" t="s">
        <v>293</v>
      </c>
      <c r="C245" s="15" t="s">
        <v>17</v>
      </c>
      <c r="D245" s="15" t="s">
        <v>292</v>
      </c>
      <c r="E245" s="15" t="s">
        <v>57</v>
      </c>
      <c r="F245" s="15" t="s">
        <v>292</v>
      </c>
      <c r="G245" s="110" t="s">
        <v>294</v>
      </c>
      <c r="H245" s="7">
        <v>570</v>
      </c>
      <c r="I245" s="7">
        <v>30</v>
      </c>
      <c r="J245" s="7" t="s">
        <v>182</v>
      </c>
      <c r="N245" s="6">
        <v>239</v>
      </c>
    </row>
    <row r="246" spans="1:16" ht="21" customHeight="1" x14ac:dyDescent="0.25">
      <c r="A246" s="7">
        <v>3197</v>
      </c>
      <c r="B246" s="15" t="s">
        <v>468</v>
      </c>
      <c r="C246" s="15" t="s">
        <v>17</v>
      </c>
      <c r="D246" s="15" t="s">
        <v>469</v>
      </c>
      <c r="E246" s="15" t="s">
        <v>25</v>
      </c>
      <c r="F246" s="15" t="s">
        <v>470</v>
      </c>
      <c r="G246" s="110" t="s">
        <v>471</v>
      </c>
      <c r="H246" s="7">
        <v>580</v>
      </c>
      <c r="I246" s="7">
        <v>180</v>
      </c>
      <c r="J246" s="7" t="s">
        <v>182</v>
      </c>
      <c r="N246" s="6">
        <v>240</v>
      </c>
    </row>
    <row r="247" spans="1:16" ht="21" customHeight="1" x14ac:dyDescent="0.25">
      <c r="A247" s="7">
        <v>680</v>
      </c>
      <c r="B247" s="15" t="s">
        <v>295</v>
      </c>
      <c r="C247" s="15" t="s">
        <v>17</v>
      </c>
      <c r="D247" s="15" t="s">
        <v>296</v>
      </c>
      <c r="E247" s="15" t="s">
        <v>19</v>
      </c>
      <c r="F247" s="15" t="s">
        <v>297</v>
      </c>
      <c r="G247" s="110" t="s">
        <v>298</v>
      </c>
      <c r="H247" s="7">
        <v>367</v>
      </c>
      <c r="I247" s="7">
        <v>30</v>
      </c>
      <c r="J247" s="7" t="s">
        <v>182</v>
      </c>
      <c r="N247" s="6">
        <v>241</v>
      </c>
    </row>
    <row r="248" spans="1:16" ht="21" customHeight="1" x14ac:dyDescent="0.25">
      <c r="A248" s="7">
        <v>2367</v>
      </c>
      <c r="B248" s="15" t="s">
        <v>384</v>
      </c>
      <c r="C248" s="15" t="s">
        <v>17</v>
      </c>
      <c r="D248" s="15" t="s">
        <v>385</v>
      </c>
      <c r="E248" s="15" t="s">
        <v>19</v>
      </c>
      <c r="F248" s="15" t="s">
        <v>386</v>
      </c>
      <c r="G248" s="110" t="s">
        <v>387</v>
      </c>
      <c r="H248" s="7">
        <v>1198</v>
      </c>
      <c r="I248" s="7">
        <v>120</v>
      </c>
      <c r="J248" s="7" t="s">
        <v>182</v>
      </c>
      <c r="N248" s="6">
        <v>242</v>
      </c>
    </row>
    <row r="249" spans="1:16" ht="21" customHeight="1" x14ac:dyDescent="0.25">
      <c r="A249" s="7">
        <v>2368</v>
      </c>
      <c r="B249" s="15" t="s">
        <v>388</v>
      </c>
      <c r="C249" s="15" t="s">
        <v>17</v>
      </c>
      <c r="D249" s="15" t="s">
        <v>385</v>
      </c>
      <c r="E249" s="15" t="s">
        <v>95</v>
      </c>
      <c r="F249" s="15" t="s">
        <v>386</v>
      </c>
      <c r="G249" s="110" t="s">
        <v>389</v>
      </c>
      <c r="H249" s="7">
        <v>1198</v>
      </c>
      <c r="I249" s="7">
        <v>120</v>
      </c>
      <c r="J249" s="7" t="s">
        <v>182</v>
      </c>
      <c r="N249" s="6">
        <v>243</v>
      </c>
    </row>
    <row r="250" spans="1:16" s="46" customFormat="1" ht="27" customHeight="1" x14ac:dyDescent="0.25">
      <c r="A250" s="48">
        <v>2369</v>
      </c>
      <c r="B250" s="49" t="s">
        <v>390</v>
      </c>
      <c r="C250" s="49" t="s">
        <v>17</v>
      </c>
      <c r="D250" s="49" t="s">
        <v>385</v>
      </c>
      <c r="E250" s="49" t="s">
        <v>25</v>
      </c>
      <c r="F250" s="49" t="s">
        <v>386</v>
      </c>
      <c r="G250" s="111" t="s">
        <v>792</v>
      </c>
      <c r="H250" s="48">
        <v>1198</v>
      </c>
      <c r="I250" s="48">
        <v>120</v>
      </c>
      <c r="J250" s="48" t="s">
        <v>182</v>
      </c>
      <c r="K250" s="1"/>
      <c r="L250" s="1"/>
      <c r="M250" s="1"/>
      <c r="N250" s="45">
        <v>244</v>
      </c>
      <c r="P250" s="106"/>
    </row>
    <row r="251" spans="1:16" ht="21" customHeight="1" x14ac:dyDescent="0.25">
      <c r="A251" s="7">
        <v>2370</v>
      </c>
      <c r="B251" s="15" t="s">
        <v>391</v>
      </c>
      <c r="C251" s="15" t="s">
        <v>17</v>
      </c>
      <c r="D251" s="15" t="s">
        <v>385</v>
      </c>
      <c r="E251" s="15" t="s">
        <v>51</v>
      </c>
      <c r="F251" s="15" t="s">
        <v>386</v>
      </c>
      <c r="G251" s="110" t="s">
        <v>392</v>
      </c>
      <c r="H251" s="7">
        <v>1198</v>
      </c>
      <c r="I251" s="7">
        <v>120</v>
      </c>
      <c r="J251" s="7" t="s">
        <v>182</v>
      </c>
      <c r="N251" s="6">
        <v>245</v>
      </c>
    </row>
    <row r="252" spans="1:16" ht="21" customHeight="1" x14ac:dyDescent="0.25">
      <c r="A252" s="7">
        <v>2371</v>
      </c>
      <c r="B252" s="15" t="s">
        <v>393</v>
      </c>
      <c r="C252" s="15" t="s">
        <v>17</v>
      </c>
      <c r="D252" s="15" t="s">
        <v>385</v>
      </c>
      <c r="E252" s="15" t="s">
        <v>34</v>
      </c>
      <c r="F252" s="15" t="s">
        <v>386</v>
      </c>
      <c r="G252" s="110" t="s">
        <v>394</v>
      </c>
      <c r="H252" s="7">
        <v>1198</v>
      </c>
      <c r="I252" s="7">
        <v>120</v>
      </c>
      <c r="J252" s="7" t="s">
        <v>182</v>
      </c>
      <c r="N252" s="6">
        <v>246</v>
      </c>
    </row>
    <row r="253" spans="1:16" s="46" customFormat="1" ht="27.75" customHeight="1" x14ac:dyDescent="0.25">
      <c r="A253" s="48">
        <v>2372</v>
      </c>
      <c r="B253" s="49" t="s">
        <v>395</v>
      </c>
      <c r="C253" s="49" t="s">
        <v>17</v>
      </c>
      <c r="D253" s="49" t="s">
        <v>385</v>
      </c>
      <c r="E253" s="49" t="s">
        <v>57</v>
      </c>
      <c r="F253" s="49" t="s">
        <v>386</v>
      </c>
      <c r="G253" s="111" t="s">
        <v>793</v>
      </c>
      <c r="H253" s="48">
        <v>1198</v>
      </c>
      <c r="I253" s="48">
        <v>120</v>
      </c>
      <c r="J253" s="48" t="s">
        <v>182</v>
      </c>
      <c r="K253" s="1"/>
      <c r="L253" s="1"/>
      <c r="M253" s="1"/>
      <c r="N253" s="45">
        <v>247</v>
      </c>
      <c r="P253" s="106"/>
    </row>
    <row r="254" spans="1:16" ht="21" customHeight="1" x14ac:dyDescent="0.25">
      <c r="A254" s="7">
        <v>2373</v>
      </c>
      <c r="B254" s="15" t="s">
        <v>396</v>
      </c>
      <c r="C254" s="15" t="s">
        <v>17</v>
      </c>
      <c r="D254" s="15" t="s">
        <v>385</v>
      </c>
      <c r="E254" s="15" t="s">
        <v>60</v>
      </c>
      <c r="F254" s="15" t="s">
        <v>386</v>
      </c>
      <c r="G254" s="110" t="s">
        <v>397</v>
      </c>
      <c r="H254" s="7">
        <v>1198</v>
      </c>
      <c r="I254" s="7">
        <v>120</v>
      </c>
      <c r="J254" s="7" t="s">
        <v>182</v>
      </c>
      <c r="N254" s="6">
        <v>248</v>
      </c>
    </row>
    <row r="255" spans="1:16" ht="21" customHeight="1" x14ac:dyDescent="0.25">
      <c r="A255" s="7">
        <v>5452</v>
      </c>
      <c r="B255" s="15" t="s">
        <v>530</v>
      </c>
      <c r="C255" s="15" t="s">
        <v>17</v>
      </c>
      <c r="D255" s="15" t="s">
        <v>531</v>
      </c>
      <c r="E255" s="15" t="s">
        <v>19</v>
      </c>
      <c r="F255" s="15" t="s">
        <v>531</v>
      </c>
      <c r="G255" s="110" t="s">
        <v>634</v>
      </c>
      <c r="H255" s="7">
        <v>650</v>
      </c>
      <c r="I255" s="7">
        <v>120</v>
      </c>
      <c r="J255" s="7" t="s">
        <v>182</v>
      </c>
      <c r="K255" s="1" t="s">
        <v>544</v>
      </c>
      <c r="N255" s="6">
        <v>249</v>
      </c>
    </row>
    <row r="256" spans="1:16" ht="21" customHeight="1" x14ac:dyDescent="0.25">
      <c r="A256" s="7">
        <v>4874</v>
      </c>
      <c r="B256" s="15" t="s">
        <v>532</v>
      </c>
      <c r="C256" s="15" t="s">
        <v>17</v>
      </c>
      <c r="D256" s="15" t="s">
        <v>531</v>
      </c>
      <c r="E256" s="15" t="s">
        <v>25</v>
      </c>
      <c r="F256" s="15" t="s">
        <v>531</v>
      </c>
      <c r="G256" s="110" t="s">
        <v>533</v>
      </c>
      <c r="H256" s="7">
        <v>650</v>
      </c>
      <c r="I256" s="7">
        <v>180</v>
      </c>
      <c r="J256" s="7" t="s">
        <v>182</v>
      </c>
      <c r="N256" s="6">
        <v>250</v>
      </c>
    </row>
    <row r="257" spans="1:16" s="46" customFormat="1" ht="31.5" customHeight="1" x14ac:dyDescent="0.25">
      <c r="A257" s="43">
        <v>3694</v>
      </c>
      <c r="B257" s="44" t="s">
        <v>175</v>
      </c>
      <c r="C257" s="44" t="s">
        <v>17</v>
      </c>
      <c r="D257" s="44" t="s">
        <v>176</v>
      </c>
      <c r="E257" s="44" t="s">
        <v>19</v>
      </c>
      <c r="F257" s="44" t="s">
        <v>176</v>
      </c>
      <c r="G257" s="111" t="s">
        <v>794</v>
      </c>
      <c r="H257" s="43">
        <v>548</v>
      </c>
      <c r="I257" s="43">
        <v>60</v>
      </c>
      <c r="J257" s="43" t="s">
        <v>20</v>
      </c>
      <c r="K257" s="9"/>
      <c r="L257" s="13" t="s">
        <v>177</v>
      </c>
      <c r="M257" s="13" t="s">
        <v>178</v>
      </c>
      <c r="N257" s="45">
        <v>251</v>
      </c>
      <c r="P257" s="106"/>
    </row>
    <row r="258" spans="1:16" ht="21" customHeight="1" x14ac:dyDescent="0.25">
      <c r="A258" s="7">
        <v>2374</v>
      </c>
      <c r="B258" s="15" t="s">
        <v>398</v>
      </c>
      <c r="C258" s="15" t="s">
        <v>17</v>
      </c>
      <c r="D258" s="15" t="s">
        <v>176</v>
      </c>
      <c r="E258" s="15" t="s">
        <v>19</v>
      </c>
      <c r="F258" s="15" t="s">
        <v>399</v>
      </c>
      <c r="G258" s="110" t="s">
        <v>400</v>
      </c>
      <c r="H258" s="7">
        <v>590</v>
      </c>
      <c r="I258" s="7">
        <v>90</v>
      </c>
      <c r="J258" s="7" t="s">
        <v>182</v>
      </c>
      <c r="N258" s="6">
        <v>252</v>
      </c>
    </row>
    <row r="259" spans="1:16" ht="21" customHeight="1" x14ac:dyDescent="0.25">
      <c r="A259" s="7">
        <v>3198</v>
      </c>
      <c r="B259" s="15" t="s">
        <v>472</v>
      </c>
      <c r="C259" s="15" t="s">
        <v>17</v>
      </c>
      <c r="D259" s="15" t="s">
        <v>176</v>
      </c>
      <c r="E259" s="15" t="s">
        <v>57</v>
      </c>
      <c r="F259" s="15" t="s">
        <v>176</v>
      </c>
      <c r="G259" s="110" t="s">
        <v>473</v>
      </c>
      <c r="H259" s="7">
        <v>600</v>
      </c>
      <c r="I259" s="7">
        <v>90</v>
      </c>
      <c r="J259" s="7" t="s">
        <v>182</v>
      </c>
      <c r="N259" s="6">
        <v>253</v>
      </c>
    </row>
    <row r="260" spans="1:16" ht="21" customHeight="1" x14ac:dyDescent="0.25">
      <c r="A260" s="7">
        <v>3199</v>
      </c>
      <c r="B260" s="15" t="s">
        <v>474</v>
      </c>
      <c r="C260" s="15" t="s">
        <v>17</v>
      </c>
      <c r="D260" s="15" t="s">
        <v>176</v>
      </c>
      <c r="E260" s="15" t="s">
        <v>57</v>
      </c>
      <c r="F260" s="15" t="s">
        <v>475</v>
      </c>
      <c r="G260" s="110" t="s">
        <v>476</v>
      </c>
      <c r="H260" s="7">
        <v>610</v>
      </c>
      <c r="I260" s="7">
        <v>90</v>
      </c>
      <c r="J260" s="7" t="s">
        <v>182</v>
      </c>
      <c r="N260" s="6">
        <v>254</v>
      </c>
    </row>
  </sheetData>
  <autoFilter ref="A6:J260"/>
  <mergeCells count="12">
    <mergeCell ref="A1:J1"/>
    <mergeCell ref="A2:J2"/>
    <mergeCell ref="A4:A5"/>
    <mergeCell ref="B4:B5"/>
    <mergeCell ref="C4:F4"/>
    <mergeCell ref="G4:G5"/>
    <mergeCell ref="K4:K5"/>
    <mergeCell ref="L4:L5"/>
    <mergeCell ref="M4:M5"/>
    <mergeCell ref="H4:H5"/>
    <mergeCell ref="I4:I5"/>
    <mergeCell ref="J4:J5"/>
  </mergeCells>
  <phoneticPr fontId="20" type="noConversion"/>
  <printOptions horizontalCentered="1"/>
  <pageMargins left="0.2" right="0.2" top="0.16" bottom="0.24" header="0.31496062992125984" footer="0.31496062992125984"/>
  <pageSetup paperSize="9"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L41"/>
  <sheetViews>
    <sheetView topLeftCell="A13" workbookViewId="0">
      <selection activeCell="B34" sqref="B34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0.75" style="6" customWidth="1"/>
    <col min="63" max="63" width="9" style="176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Bình-Bình Phước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đi:Ba Đồn;                 Bến xe đến: Thành Công Phước Long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390</v>
      </c>
    </row>
    <row r="7" spans="1:64" ht="16.5" x14ac:dyDescent="0.25">
      <c r="A7" s="67" t="str">
        <f>"- Hành trình tuyến:"&amp;VLOOKUP(D6,Quyhoach!$B$8:$J$257,6,0)</f>
        <v xml:space="preserve">- Hành trình tuyến:BX Ba Đồn - QL1A - QL14 - ĐT741 - BX Thành Công Phước Long &lt;A&gt; </v>
      </c>
    </row>
    <row r="8" spans="1:64" ht="16.5" x14ac:dyDescent="0.25">
      <c r="A8" s="67" t="str">
        <f>"- Cự ly tuyến:"&amp;VLOOKUP(D6,Quyhoach!$B$8:$J$257,7,0)&amp;"km"</f>
        <v>- Cự ly tuyến:1198km</v>
      </c>
    </row>
    <row r="9" spans="1:64" ht="16.5" x14ac:dyDescent="0.25">
      <c r="A9" s="67" t="str">
        <f>"- Tổng số chuyến xe/ngày/tháng: "&amp;VLOOKUP(D6,Quyhoach!$B$8:$J$257,8,0)</f>
        <v>- Tổng số chuyến xe/ngày/tháng: 120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77" t="s">
        <v>683</v>
      </c>
      <c r="BL13" s="169" t="s">
        <v>684</v>
      </c>
    </row>
    <row r="14" spans="1:64" x14ac:dyDescent="0.25">
      <c r="A14" s="127">
        <v>1</v>
      </c>
      <c r="B14" s="132"/>
      <c r="C14" s="132"/>
      <c r="D14" s="128">
        <v>0.25</v>
      </c>
      <c r="E14" s="128"/>
      <c r="F14" s="127"/>
      <c r="G14" s="127"/>
      <c r="H14" s="127"/>
      <c r="I14" s="131">
        <v>0.25</v>
      </c>
      <c r="J14" s="127"/>
      <c r="K14" s="127"/>
      <c r="L14" s="128">
        <v>0.25</v>
      </c>
      <c r="M14" s="127"/>
      <c r="N14" s="127"/>
      <c r="O14" s="127"/>
      <c r="P14" s="127"/>
      <c r="Q14" s="131">
        <v>0.25</v>
      </c>
      <c r="R14" s="127"/>
      <c r="S14" s="127"/>
      <c r="T14" s="128">
        <v>0.25</v>
      </c>
      <c r="U14" s="127"/>
      <c r="V14" s="127"/>
      <c r="W14" s="127"/>
      <c r="X14" s="127"/>
      <c r="Y14" s="131">
        <v>0.25</v>
      </c>
      <c r="Z14" s="127"/>
      <c r="AA14" s="127"/>
      <c r="AB14" s="127"/>
      <c r="AC14" s="127"/>
      <c r="AD14" s="127"/>
      <c r="AE14" s="127"/>
      <c r="AF14" s="128">
        <v>0.25</v>
      </c>
      <c r="AG14" s="127"/>
      <c r="AH14" s="127"/>
      <c r="AI14" s="127"/>
      <c r="AJ14" s="127"/>
      <c r="AK14" s="127"/>
      <c r="AL14" s="127"/>
      <c r="AM14" s="127"/>
      <c r="AN14" s="127"/>
      <c r="AO14" s="128">
        <v>0.25</v>
      </c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8">
        <v>0.25</v>
      </c>
      <c r="BA14" s="127"/>
      <c r="BB14" s="127"/>
      <c r="BC14" s="127"/>
      <c r="BD14" s="127"/>
      <c r="BE14" s="128">
        <v>0.25</v>
      </c>
      <c r="BF14" s="127"/>
      <c r="BG14" s="127"/>
      <c r="BH14" s="127"/>
      <c r="BI14" s="127"/>
      <c r="BJ14" s="136" t="s">
        <v>691</v>
      </c>
      <c r="BK14" s="178">
        <v>884</v>
      </c>
      <c r="BL14" s="136">
        <v>5</v>
      </c>
    </row>
    <row r="15" spans="1:64" x14ac:dyDescent="0.25">
      <c r="A15" s="57">
        <v>2</v>
      </c>
      <c r="B15" s="58">
        <v>0.29166666666666669</v>
      </c>
      <c r="C15" s="57"/>
      <c r="D15" s="57"/>
      <c r="E15" s="57"/>
      <c r="F15" s="57"/>
      <c r="G15" s="57"/>
      <c r="H15" s="57"/>
      <c r="J15" s="57"/>
      <c r="K15" s="57"/>
      <c r="L15" s="57"/>
      <c r="M15" s="57"/>
      <c r="N15" s="57"/>
      <c r="O15" s="57"/>
      <c r="P15" s="57"/>
      <c r="R15" s="57"/>
      <c r="S15" s="57"/>
      <c r="T15" s="57"/>
      <c r="U15" s="57"/>
      <c r="V15" s="57"/>
      <c r="W15" s="57"/>
      <c r="X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</row>
    <row r="16" spans="1:64" x14ac:dyDescent="0.25">
      <c r="A16" s="57">
        <v>3</v>
      </c>
      <c r="B16" s="58">
        <v>0.33333333333333331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62" t="s">
        <v>695</v>
      </c>
      <c r="BK19" s="179"/>
      <c r="BL19" s="61">
        <f>SUM(BL6:BL18)</f>
        <v>5</v>
      </c>
    </row>
    <row r="20" spans="1:64" ht="16.5" x14ac:dyDescent="0.25">
      <c r="A20" s="67" t="str">
        <f>"- Tên tuyến:"&amp;VLOOKUP(D22,Quyhoach!$B$8:$J$257,2,0)&amp;"-"&amp;VLOOKUP(D22,Quyhoach!$B$8:$J$257,3,0)</f>
        <v>- Tên tuyến:Quảng Bình-Bình Phước</v>
      </c>
    </row>
    <row r="21" spans="1:64" ht="16.5" x14ac:dyDescent="0.25">
      <c r="A21" s="68" t="str">
        <f>"- Bến xe đi:"&amp;VLOOKUP(D22,Quyhoach!$B$8:$J$257,4,0)&amp;";                 Bến xe đến: "&amp;VLOOKUP(D22,Quyhoach!$B$8:$J$257,5,0)</f>
        <v>- Bến xe đi:Lệ Thủy;                 Bến xe đến: Thành Công Phước Long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64" ht="16.5" x14ac:dyDescent="0.25">
      <c r="A22" s="67" t="s">
        <v>677</v>
      </c>
      <c r="D22" s="6" t="s">
        <v>395</v>
      </c>
    </row>
    <row r="23" spans="1:64" ht="16.5" x14ac:dyDescent="0.25">
      <c r="A23" s="67" t="str">
        <f>"- Hành trình tuyến:"&amp;VLOOKUP(D22,Quyhoach!$B$8:$J$257,6,0)</f>
        <v xml:space="preserve">- Hành trình tuyến:BX Lệ Thủy - QL1A - QL14 - ĐT741 - Chi nhánh BX TX Phước Long &lt;A&gt; </v>
      </c>
    </row>
    <row r="24" spans="1:64" ht="16.5" x14ac:dyDescent="0.25">
      <c r="A24" s="67" t="str">
        <f>"- Cự ly tuyến:"&amp;VLOOKUP(D22,Quyhoach!$B$8:$J$257,7,0)&amp;"km"</f>
        <v>- Cự ly tuyến:1198km</v>
      </c>
    </row>
    <row r="25" spans="1:64" ht="16.5" x14ac:dyDescent="0.25">
      <c r="A25" s="67" t="str">
        <f>"- Tổng số chuyến xe/ngày/tháng: "&amp;VLOOKUP(D22,Quyhoach!$B$8:$J$257,8,0)</f>
        <v>- Tổng số chuyến xe/ngày/tháng: 120</v>
      </c>
    </row>
    <row r="26" spans="1:64" ht="18.75" x14ac:dyDescent="0.25">
      <c r="A26" s="70"/>
    </row>
    <row r="27" spans="1:64" x14ac:dyDescent="0.25">
      <c r="A27" s="243" t="s">
        <v>637</v>
      </c>
      <c r="B27" s="71" t="s">
        <v>638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</row>
    <row r="28" spans="1:64" ht="15.75" customHeight="1" x14ac:dyDescent="0.25">
      <c r="A28" s="244"/>
      <c r="B28" s="242" t="s">
        <v>639</v>
      </c>
      <c r="C28" s="242"/>
      <c r="D28" s="242" t="s">
        <v>640</v>
      </c>
      <c r="E28" s="242"/>
      <c r="F28" s="242" t="s">
        <v>641</v>
      </c>
      <c r="G28" s="242"/>
      <c r="H28" s="242" t="s">
        <v>642</v>
      </c>
      <c r="I28" s="242"/>
      <c r="J28" s="242" t="s">
        <v>651</v>
      </c>
      <c r="K28" s="242"/>
      <c r="L28" s="242" t="s">
        <v>652</v>
      </c>
      <c r="M28" s="242"/>
      <c r="N28" s="242" t="s">
        <v>653</v>
      </c>
      <c r="O28" s="242"/>
      <c r="P28" s="242" t="s">
        <v>654</v>
      </c>
      <c r="Q28" s="242"/>
      <c r="R28" s="242" t="s">
        <v>655</v>
      </c>
      <c r="S28" s="242"/>
      <c r="T28" s="242" t="s">
        <v>656</v>
      </c>
      <c r="U28" s="242"/>
      <c r="V28" s="242" t="s">
        <v>657</v>
      </c>
      <c r="W28" s="242"/>
      <c r="X28" s="242" t="s">
        <v>658</v>
      </c>
      <c r="Y28" s="242"/>
      <c r="Z28" s="242" t="s">
        <v>659</v>
      </c>
      <c r="AA28" s="242"/>
      <c r="AB28" s="242" t="s">
        <v>660</v>
      </c>
      <c r="AC28" s="242"/>
      <c r="AD28" s="242" t="s">
        <v>661</v>
      </c>
      <c r="AE28" s="242"/>
      <c r="AF28" s="242" t="s">
        <v>662</v>
      </c>
      <c r="AG28" s="242"/>
      <c r="AH28" s="242" t="s">
        <v>663</v>
      </c>
      <c r="AI28" s="242"/>
      <c r="AJ28" s="242" t="s">
        <v>664</v>
      </c>
      <c r="AK28" s="242"/>
      <c r="AL28" s="242" t="s">
        <v>665</v>
      </c>
      <c r="AM28" s="242"/>
      <c r="AN28" s="242" t="s">
        <v>666</v>
      </c>
      <c r="AO28" s="242"/>
      <c r="AP28" s="242" t="s">
        <v>667</v>
      </c>
      <c r="AQ28" s="242"/>
      <c r="AR28" s="242" t="s">
        <v>668</v>
      </c>
      <c r="AS28" s="242"/>
      <c r="AT28" s="242" t="s">
        <v>669</v>
      </c>
      <c r="AU28" s="242"/>
      <c r="AV28" s="242" t="s">
        <v>670</v>
      </c>
      <c r="AW28" s="242"/>
      <c r="AX28" s="242" t="s">
        <v>671</v>
      </c>
      <c r="AY28" s="242"/>
      <c r="AZ28" s="242" t="s">
        <v>672</v>
      </c>
      <c r="BA28" s="242"/>
      <c r="BB28" s="242" t="s">
        <v>673</v>
      </c>
      <c r="BC28" s="242"/>
      <c r="BD28" s="242" t="s">
        <v>674</v>
      </c>
      <c r="BE28" s="242"/>
      <c r="BF28" s="242" t="s">
        <v>675</v>
      </c>
      <c r="BG28" s="242"/>
      <c r="BH28" s="242" t="s">
        <v>676</v>
      </c>
      <c r="BI28" s="242"/>
    </row>
    <row r="29" spans="1:64" ht="28.5" x14ac:dyDescent="0.25">
      <c r="A29" s="245"/>
      <c r="B29" s="169" t="s">
        <v>650</v>
      </c>
      <c r="C29" s="169" t="s">
        <v>644</v>
      </c>
      <c r="D29" s="169" t="s">
        <v>650</v>
      </c>
      <c r="E29" s="169" t="s">
        <v>644</v>
      </c>
      <c r="F29" s="169" t="s">
        <v>650</v>
      </c>
      <c r="G29" s="169" t="s">
        <v>644</v>
      </c>
      <c r="H29" s="169" t="s">
        <v>650</v>
      </c>
      <c r="I29" s="169" t="s">
        <v>644</v>
      </c>
      <c r="J29" s="169" t="s">
        <v>650</v>
      </c>
      <c r="K29" s="169" t="s">
        <v>644</v>
      </c>
      <c r="L29" s="169" t="s">
        <v>650</v>
      </c>
      <c r="M29" s="169" t="s">
        <v>644</v>
      </c>
      <c r="N29" s="169" t="s">
        <v>650</v>
      </c>
      <c r="O29" s="169" t="s">
        <v>644</v>
      </c>
      <c r="P29" s="169" t="s">
        <v>650</v>
      </c>
      <c r="Q29" s="169" t="s">
        <v>644</v>
      </c>
      <c r="R29" s="169" t="s">
        <v>650</v>
      </c>
      <c r="S29" s="169" t="s">
        <v>644</v>
      </c>
      <c r="T29" s="169" t="s">
        <v>650</v>
      </c>
      <c r="U29" s="169" t="s">
        <v>644</v>
      </c>
      <c r="V29" s="169" t="s">
        <v>650</v>
      </c>
      <c r="W29" s="169" t="s">
        <v>644</v>
      </c>
      <c r="X29" s="169" t="s">
        <v>650</v>
      </c>
      <c r="Y29" s="169" t="s">
        <v>644</v>
      </c>
      <c r="Z29" s="169" t="s">
        <v>650</v>
      </c>
      <c r="AA29" s="169" t="s">
        <v>644</v>
      </c>
      <c r="AB29" s="169" t="s">
        <v>650</v>
      </c>
      <c r="AC29" s="169" t="s">
        <v>644</v>
      </c>
      <c r="AD29" s="169" t="s">
        <v>650</v>
      </c>
      <c r="AE29" s="169" t="s">
        <v>644</v>
      </c>
      <c r="AF29" s="169" t="s">
        <v>650</v>
      </c>
      <c r="AG29" s="169" t="s">
        <v>644</v>
      </c>
      <c r="AH29" s="169" t="s">
        <v>650</v>
      </c>
      <c r="AI29" s="169" t="s">
        <v>644</v>
      </c>
      <c r="AJ29" s="169" t="s">
        <v>650</v>
      </c>
      <c r="AK29" s="169" t="s">
        <v>644</v>
      </c>
      <c r="AL29" s="169" t="s">
        <v>650</v>
      </c>
      <c r="AM29" s="169" t="s">
        <v>644</v>
      </c>
      <c r="AN29" s="169" t="s">
        <v>650</v>
      </c>
      <c r="AO29" s="169" t="s">
        <v>644</v>
      </c>
      <c r="AP29" s="169" t="s">
        <v>650</v>
      </c>
      <c r="AQ29" s="169" t="s">
        <v>644</v>
      </c>
      <c r="AR29" s="169" t="s">
        <v>650</v>
      </c>
      <c r="AS29" s="169" t="s">
        <v>644</v>
      </c>
      <c r="AT29" s="169" t="s">
        <v>650</v>
      </c>
      <c r="AU29" s="169" t="s">
        <v>644</v>
      </c>
      <c r="AV29" s="169" t="s">
        <v>650</v>
      </c>
      <c r="AW29" s="169" t="s">
        <v>644</v>
      </c>
      <c r="AX29" s="169" t="s">
        <v>650</v>
      </c>
      <c r="AY29" s="169" t="s">
        <v>644</v>
      </c>
      <c r="AZ29" s="169" t="s">
        <v>650</v>
      </c>
      <c r="BA29" s="169" t="s">
        <v>644</v>
      </c>
      <c r="BB29" s="169" t="s">
        <v>650</v>
      </c>
      <c r="BC29" s="169" t="s">
        <v>644</v>
      </c>
      <c r="BD29" s="169" t="s">
        <v>650</v>
      </c>
      <c r="BE29" s="169" t="s">
        <v>644</v>
      </c>
      <c r="BF29" s="169" t="s">
        <v>650</v>
      </c>
      <c r="BG29" s="169" t="s">
        <v>644</v>
      </c>
      <c r="BH29" s="169" t="s">
        <v>650</v>
      </c>
      <c r="BI29" s="169" t="s">
        <v>644</v>
      </c>
      <c r="BJ29" s="169" t="s">
        <v>682</v>
      </c>
      <c r="BK29" s="177" t="s">
        <v>683</v>
      </c>
      <c r="BL29" s="169" t="s">
        <v>684</v>
      </c>
    </row>
    <row r="30" spans="1:64" x14ac:dyDescent="0.25">
      <c r="A30" s="127">
        <v>1</v>
      </c>
      <c r="B30" s="132"/>
      <c r="C30" s="128">
        <v>0.16666666666666666</v>
      </c>
      <c r="D30" s="127"/>
      <c r="E30" s="127"/>
      <c r="F30" s="128">
        <v>0.20833333333333334</v>
      </c>
      <c r="G30" s="127"/>
      <c r="H30" s="127"/>
      <c r="I30" s="127"/>
      <c r="J30" s="127"/>
      <c r="K30" s="128">
        <v>0.16666666666666666</v>
      </c>
      <c r="L30" s="127"/>
      <c r="M30" s="127"/>
      <c r="N30" s="128">
        <v>0.20833333333333334</v>
      </c>
      <c r="O30" s="127"/>
      <c r="P30" s="127"/>
      <c r="Q30" s="127"/>
      <c r="R30" s="127"/>
      <c r="S30" s="128">
        <v>0.16666666666666666</v>
      </c>
      <c r="T30" s="128">
        <v>0.20833333333333334</v>
      </c>
      <c r="U30" s="127"/>
      <c r="V30" s="127"/>
      <c r="W30" s="127"/>
      <c r="X30" s="127"/>
      <c r="Y30" s="127"/>
      <c r="Z30" s="127"/>
      <c r="AA30" s="128">
        <v>0.16666666666666666</v>
      </c>
      <c r="AB30" s="127"/>
      <c r="AC30" s="127"/>
      <c r="AD30" s="128">
        <v>0.20833333333333334</v>
      </c>
      <c r="AE30" s="127"/>
      <c r="AF30" s="127"/>
      <c r="AG30" s="127"/>
      <c r="AH30" s="127"/>
      <c r="AI30" s="127"/>
      <c r="AJ30" s="127"/>
      <c r="AK30" s="128">
        <v>0.16666666666666666</v>
      </c>
      <c r="AL30" s="127"/>
      <c r="AM30" s="127"/>
      <c r="AN30" s="128">
        <v>0.20833333333333334</v>
      </c>
      <c r="AO30" s="127"/>
      <c r="AP30" s="127"/>
      <c r="AQ30" s="127"/>
      <c r="AR30" s="127"/>
      <c r="AS30" s="128">
        <v>0.16666666666666666</v>
      </c>
      <c r="AT30" s="127"/>
      <c r="AU30" s="127"/>
      <c r="AV30" s="128">
        <v>0.20833333333333334</v>
      </c>
      <c r="AW30" s="127"/>
      <c r="AX30" s="127"/>
      <c r="AY30" s="127"/>
      <c r="AZ30" s="127"/>
      <c r="BA30" s="127"/>
      <c r="BB30" s="127"/>
      <c r="BC30" s="127"/>
      <c r="BD30" s="127"/>
      <c r="BE30" s="128">
        <v>0.16666666666666666</v>
      </c>
      <c r="BF30" s="127"/>
      <c r="BG30" s="127"/>
      <c r="BH30" s="128">
        <v>0.20833333333333334</v>
      </c>
      <c r="BI30" s="127"/>
      <c r="BJ30" s="136" t="s">
        <v>712</v>
      </c>
      <c r="BK30" s="178">
        <v>73</v>
      </c>
      <c r="BL30" s="136">
        <v>7</v>
      </c>
    </row>
    <row r="31" spans="1:64" x14ac:dyDescent="0.25">
      <c r="A31" s="57">
        <v>2</v>
      </c>
      <c r="B31" s="58">
        <v>0.1875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</row>
    <row r="32" spans="1:64" x14ac:dyDescent="0.25">
      <c r="A32" s="57">
        <v>3</v>
      </c>
      <c r="B32" s="58">
        <v>0.20833333333333334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</row>
    <row r="33" spans="1:64" x14ac:dyDescent="0.25">
      <c r="A33" s="57" t="s">
        <v>645</v>
      </c>
      <c r="B33" s="58">
        <v>0.22916666666666666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</row>
    <row r="34" spans="1:64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</row>
    <row r="35" spans="1:64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62" t="s">
        <v>695</v>
      </c>
      <c r="BK35" s="179"/>
      <c r="BL35" s="61">
        <f>SUM(BL22:BL34)</f>
        <v>7</v>
      </c>
    </row>
    <row r="38" spans="1:64" ht="18.75" x14ac:dyDescent="0.25">
      <c r="A38" s="124" t="s">
        <v>646</v>
      </c>
    </row>
    <row r="39" spans="1:64" ht="18.75" x14ac:dyDescent="0.25">
      <c r="A39" s="125" t="s">
        <v>647</v>
      </c>
    </row>
    <row r="40" spans="1:64" ht="18.75" x14ac:dyDescent="0.25">
      <c r="A40" s="125" t="s">
        <v>648</v>
      </c>
    </row>
    <row r="41" spans="1:64" ht="18.75" x14ac:dyDescent="0.3">
      <c r="A41" s="126" t="s">
        <v>649</v>
      </c>
    </row>
  </sheetData>
  <mergeCells count="62">
    <mergeCell ref="AD12:AE12"/>
    <mergeCell ref="AF12:AG12"/>
    <mergeCell ref="X12:Y12"/>
    <mergeCell ref="Z12:AA12"/>
    <mergeCell ref="H12:I12"/>
    <mergeCell ref="R12:S12"/>
    <mergeCell ref="T12:U12"/>
    <mergeCell ref="V12:W12"/>
    <mergeCell ref="BH12:BI12"/>
    <mergeCell ref="AX12:AY12"/>
    <mergeCell ref="AZ12:BA12"/>
    <mergeCell ref="BB12:BC12"/>
    <mergeCell ref="BD12:BE12"/>
    <mergeCell ref="BF12:BG12"/>
    <mergeCell ref="AV12:AW12"/>
    <mergeCell ref="AJ12:AK12"/>
    <mergeCell ref="AL12:AM12"/>
    <mergeCell ref="AN12:AO12"/>
    <mergeCell ref="AP12:AQ12"/>
    <mergeCell ref="AR12:AS12"/>
    <mergeCell ref="AT12:AU12"/>
    <mergeCell ref="A27:A29"/>
    <mergeCell ref="B28:C28"/>
    <mergeCell ref="D28:E28"/>
    <mergeCell ref="F28:G28"/>
    <mergeCell ref="AH12:AI12"/>
    <mergeCell ref="L12:M12"/>
    <mergeCell ref="N12:O12"/>
    <mergeCell ref="P12:Q12"/>
    <mergeCell ref="J28:K28"/>
    <mergeCell ref="L28:M28"/>
    <mergeCell ref="A11:A13"/>
    <mergeCell ref="B12:C12"/>
    <mergeCell ref="D12:E12"/>
    <mergeCell ref="F12:G12"/>
    <mergeCell ref="J12:K12"/>
    <mergeCell ref="AB12:AC12"/>
    <mergeCell ref="BF28:BG28"/>
    <mergeCell ref="BH28:BI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V28:W28"/>
    <mergeCell ref="H28:I28"/>
    <mergeCell ref="BD28:BE28"/>
    <mergeCell ref="AB28:AC28"/>
    <mergeCell ref="AD28:AE28"/>
    <mergeCell ref="AF28:AG28"/>
    <mergeCell ref="AH28:AI28"/>
    <mergeCell ref="AJ28:AK28"/>
    <mergeCell ref="AL28:AM28"/>
    <mergeCell ref="Z28:AA28"/>
    <mergeCell ref="N28:O28"/>
    <mergeCell ref="X28:Y28"/>
    <mergeCell ref="P28:Q28"/>
    <mergeCell ref="R28:S28"/>
    <mergeCell ref="T28:U28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L129"/>
  <sheetViews>
    <sheetView topLeftCell="A111" workbookViewId="0">
      <selection activeCell="B106" sqref="B106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0.875" style="6" customWidth="1"/>
    <col min="63" max="63" width="9" style="176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Bình-Quảng Trị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Lao Bảo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124</v>
      </c>
    </row>
    <row r="7" spans="1:64" ht="16.5" x14ac:dyDescent="0.25">
      <c r="A7" s="67" t="str">
        <f>"- Hành trình tuyến:"&amp;VLOOKUP(D6,Quyhoach!$B$8:$J$257,6,0)</f>
        <v>- Hành trình tuyến:BX Đồng Hới - Trần Hưng Đạo - QL1 - BX Lao Bảo &lt;A&gt;</v>
      </c>
    </row>
    <row r="8" spans="1:64" ht="16.5" x14ac:dyDescent="0.25">
      <c r="A8" s="67" t="str">
        <f>"- Cự ly tuyến:"&amp;VLOOKUP(D6,Quyhoach!$B$8:$J$257,7,0)&amp;"km"</f>
        <v>- Cự ly tuyến:189km</v>
      </c>
    </row>
    <row r="9" spans="1:64" ht="16.5" x14ac:dyDescent="0.25">
      <c r="A9" s="67" t="str">
        <f>"- Tổng số chuyến xe/ngày/tháng: "&amp;VLOOKUP(D6,Quyhoach!$B$8:$J$257,8,0)</f>
        <v>- Tổng số chuyến xe/ngày/tháng: 210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77" t="s">
        <v>683</v>
      </c>
      <c r="BL13" s="169" t="s">
        <v>684</v>
      </c>
    </row>
    <row r="14" spans="1:64" s="63" customFormat="1" x14ac:dyDescent="0.25">
      <c r="A14" s="136">
        <v>1</v>
      </c>
      <c r="B14" s="174">
        <v>0.23958333333333334</v>
      </c>
      <c r="C14" s="174">
        <v>0.5</v>
      </c>
      <c r="D14" s="174">
        <v>0.23958333333333334</v>
      </c>
      <c r="E14" s="174">
        <v>0.5</v>
      </c>
      <c r="F14" s="174">
        <v>0.23958333333333334</v>
      </c>
      <c r="G14" s="174">
        <v>0.5</v>
      </c>
      <c r="H14" s="174">
        <v>0.23958333333333334</v>
      </c>
      <c r="I14" s="174">
        <v>0.5</v>
      </c>
      <c r="J14" s="174">
        <v>0.23958333333333334</v>
      </c>
      <c r="K14" s="174">
        <v>0.5</v>
      </c>
      <c r="L14" s="174">
        <v>0.23958333333333334</v>
      </c>
      <c r="M14" s="174">
        <v>0.5</v>
      </c>
      <c r="N14" s="174">
        <v>0.23958333333333334</v>
      </c>
      <c r="O14" s="174">
        <v>0.5</v>
      </c>
      <c r="P14" s="174">
        <v>0.23958333333333334</v>
      </c>
      <c r="Q14" s="174">
        <v>0.5</v>
      </c>
      <c r="R14" s="174">
        <v>0.23958333333333334</v>
      </c>
      <c r="S14" s="174">
        <v>0.5</v>
      </c>
      <c r="T14" s="174">
        <v>0.23958333333333334</v>
      </c>
      <c r="U14" s="174">
        <v>0.5</v>
      </c>
      <c r="V14" s="174">
        <v>0.23958333333333334</v>
      </c>
      <c r="W14" s="174">
        <v>0.5</v>
      </c>
      <c r="X14" s="174">
        <v>0.23958333333333334</v>
      </c>
      <c r="Y14" s="174">
        <v>0.5</v>
      </c>
      <c r="Z14" s="174">
        <v>0.23958333333333334</v>
      </c>
      <c r="AA14" s="174">
        <v>0.5</v>
      </c>
      <c r="AB14" s="174">
        <v>0.23958333333333334</v>
      </c>
      <c r="AC14" s="174">
        <v>0.5</v>
      </c>
      <c r="AD14" s="174">
        <v>0.23958333333333334</v>
      </c>
      <c r="AE14" s="174">
        <v>0.5</v>
      </c>
      <c r="AF14" s="174">
        <v>0.23958333333333334</v>
      </c>
      <c r="AG14" s="174">
        <v>0.5</v>
      </c>
      <c r="AH14" s="174">
        <v>0.23958333333333334</v>
      </c>
      <c r="AI14" s="174">
        <v>0.5</v>
      </c>
      <c r="AJ14" s="174">
        <v>0.23958333333333334</v>
      </c>
      <c r="AK14" s="174">
        <v>0.5</v>
      </c>
      <c r="AL14" s="174">
        <v>0.23958333333333334</v>
      </c>
      <c r="AM14" s="174">
        <v>0.5</v>
      </c>
      <c r="AN14" s="174">
        <v>0.23958333333333334</v>
      </c>
      <c r="AO14" s="174">
        <v>0.5</v>
      </c>
      <c r="AP14" s="174">
        <v>0.23958333333333334</v>
      </c>
      <c r="AQ14" s="174">
        <v>0.5</v>
      </c>
      <c r="AR14" s="174">
        <v>0.23958333333333334</v>
      </c>
      <c r="AS14" s="174">
        <v>0.5</v>
      </c>
      <c r="AT14" s="174">
        <v>0.23958333333333334</v>
      </c>
      <c r="AU14" s="174">
        <v>0.5</v>
      </c>
      <c r="AV14" s="174">
        <v>0.23958333333333334</v>
      </c>
      <c r="AW14" s="174">
        <v>0.5</v>
      </c>
      <c r="AX14" s="174">
        <v>0.23958333333333334</v>
      </c>
      <c r="AY14" s="174">
        <v>0.5</v>
      </c>
      <c r="AZ14" s="174">
        <v>0.23958333333333334</v>
      </c>
      <c r="BA14" s="174">
        <v>0.5</v>
      </c>
      <c r="BB14" s="174"/>
      <c r="BC14" s="174"/>
      <c r="BD14" s="174"/>
      <c r="BE14" s="174"/>
      <c r="BF14" s="174"/>
      <c r="BG14" s="174"/>
      <c r="BH14" s="174"/>
      <c r="BI14" s="174"/>
      <c r="BJ14" s="136" t="s">
        <v>685</v>
      </c>
      <c r="BK14" s="178"/>
      <c r="BL14" s="136">
        <v>26</v>
      </c>
    </row>
    <row r="15" spans="1:64" s="63" customFormat="1" x14ac:dyDescent="0.25">
      <c r="A15" s="136">
        <v>2</v>
      </c>
      <c r="B15" s="174">
        <v>0.25</v>
      </c>
      <c r="C15" s="174">
        <v>0.54166666666666663</v>
      </c>
      <c r="D15" s="174">
        <v>0.25</v>
      </c>
      <c r="E15" s="174">
        <v>0.54166666666666663</v>
      </c>
      <c r="F15" s="174">
        <v>0.25</v>
      </c>
      <c r="G15" s="174">
        <v>0.54166666666666663</v>
      </c>
      <c r="H15" s="174">
        <v>0.25</v>
      </c>
      <c r="I15" s="174">
        <v>0.54166666666666663</v>
      </c>
      <c r="J15" s="174">
        <v>0.25</v>
      </c>
      <c r="K15" s="174">
        <v>0.54166666666666663</v>
      </c>
      <c r="L15" s="174">
        <v>0.25</v>
      </c>
      <c r="M15" s="174">
        <v>0.54166666666666663</v>
      </c>
      <c r="N15" s="174">
        <v>0.25</v>
      </c>
      <c r="O15" s="174">
        <v>0.54166666666666663</v>
      </c>
      <c r="P15" s="174">
        <v>0.25</v>
      </c>
      <c r="Q15" s="174">
        <v>0.54166666666666663</v>
      </c>
      <c r="R15" s="174">
        <v>0.25</v>
      </c>
      <c r="S15" s="174">
        <v>0.54166666666666663</v>
      </c>
      <c r="T15" s="174">
        <v>0.25</v>
      </c>
      <c r="U15" s="174">
        <v>0.54166666666666663</v>
      </c>
      <c r="V15" s="174">
        <v>0.25</v>
      </c>
      <c r="W15" s="174">
        <v>0.54166666666666663</v>
      </c>
      <c r="X15" s="174">
        <v>0.25</v>
      </c>
      <c r="Y15" s="174">
        <v>0.54166666666666663</v>
      </c>
      <c r="Z15" s="174">
        <v>0.25</v>
      </c>
      <c r="AA15" s="174">
        <v>0.54166666666666663</v>
      </c>
      <c r="AB15" s="174">
        <v>0.25</v>
      </c>
      <c r="AC15" s="174">
        <v>0.54166666666666663</v>
      </c>
      <c r="AD15" s="174">
        <v>0.25</v>
      </c>
      <c r="AE15" s="174">
        <v>0.54166666666666663</v>
      </c>
      <c r="AF15" s="174">
        <v>0.25</v>
      </c>
      <c r="AG15" s="174">
        <v>0.54166666666666663</v>
      </c>
      <c r="AH15" s="174">
        <v>0.25</v>
      </c>
      <c r="AI15" s="174">
        <v>0.54166666666666663</v>
      </c>
      <c r="AJ15" s="174">
        <v>0.25</v>
      </c>
      <c r="AK15" s="174">
        <v>0.54166666666666663</v>
      </c>
      <c r="AL15" s="174">
        <v>0.25</v>
      </c>
      <c r="AM15" s="174">
        <v>0.54166666666666663</v>
      </c>
      <c r="AN15" s="174">
        <v>0.25</v>
      </c>
      <c r="AO15" s="174">
        <v>0.54166666666666663</v>
      </c>
      <c r="AP15" s="174">
        <v>0.25</v>
      </c>
      <c r="AQ15" s="174">
        <v>0.54166666666666663</v>
      </c>
      <c r="AR15" s="174">
        <v>0.25</v>
      </c>
      <c r="AS15" s="174">
        <v>0.54166666666666663</v>
      </c>
      <c r="AT15" s="174">
        <v>0.25</v>
      </c>
      <c r="AU15" s="174">
        <v>0.54166666666666663</v>
      </c>
      <c r="AV15" s="174">
        <v>0.25</v>
      </c>
      <c r="AW15" s="174">
        <v>0.54166666666666663</v>
      </c>
      <c r="AX15" s="174">
        <v>0.25</v>
      </c>
      <c r="AY15" s="174">
        <v>0.54166666666666663</v>
      </c>
      <c r="AZ15" s="174">
        <v>0.25</v>
      </c>
      <c r="BA15" s="174">
        <v>0.54166666666666663</v>
      </c>
      <c r="BB15" s="174"/>
      <c r="BC15" s="174"/>
      <c r="BD15" s="174"/>
      <c r="BE15" s="174"/>
      <c r="BF15" s="174"/>
      <c r="BG15" s="174"/>
      <c r="BH15" s="174"/>
      <c r="BI15" s="174"/>
      <c r="BJ15" s="136" t="s">
        <v>685</v>
      </c>
      <c r="BK15" s="178"/>
      <c r="BL15" s="136">
        <v>26</v>
      </c>
    </row>
    <row r="16" spans="1:64" s="63" customFormat="1" x14ac:dyDescent="0.25">
      <c r="A16" s="59"/>
      <c r="B16" s="201">
        <v>0.29166666666666669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59"/>
      <c r="BK16" s="183"/>
      <c r="BL16" s="59"/>
    </row>
    <row r="17" spans="1:64" x14ac:dyDescent="0.25">
      <c r="A17" s="127">
        <v>3</v>
      </c>
      <c r="B17" s="128">
        <v>0.5</v>
      </c>
      <c r="C17" s="128">
        <v>0.25</v>
      </c>
      <c r="D17" s="128">
        <v>0.5</v>
      </c>
      <c r="E17" s="128">
        <v>0.25</v>
      </c>
      <c r="F17" s="128">
        <v>0.5</v>
      </c>
      <c r="G17" s="128">
        <v>0.25</v>
      </c>
      <c r="H17" s="128">
        <v>0.5</v>
      </c>
      <c r="I17" s="128">
        <v>0.25</v>
      </c>
      <c r="J17" s="128">
        <v>0.5</v>
      </c>
      <c r="K17" s="128">
        <v>0.25</v>
      </c>
      <c r="L17" s="128">
        <v>0.5</v>
      </c>
      <c r="M17" s="128">
        <v>0.25</v>
      </c>
      <c r="N17" s="128">
        <v>0.5</v>
      </c>
      <c r="O17" s="128">
        <v>0.25</v>
      </c>
      <c r="P17" s="128">
        <v>0.5</v>
      </c>
      <c r="Q17" s="128">
        <v>0.25</v>
      </c>
      <c r="R17" s="128">
        <v>0.5</v>
      </c>
      <c r="S17" s="128">
        <v>0.25</v>
      </c>
      <c r="T17" s="128">
        <v>0.5</v>
      </c>
      <c r="U17" s="128">
        <v>0.25</v>
      </c>
      <c r="V17" s="128">
        <v>0.5</v>
      </c>
      <c r="W17" s="128">
        <v>0.25</v>
      </c>
      <c r="X17" s="128">
        <v>0.5</v>
      </c>
      <c r="Y17" s="128">
        <v>0.25</v>
      </c>
      <c r="Z17" s="128">
        <v>0.5</v>
      </c>
      <c r="AA17" s="128">
        <v>0.25</v>
      </c>
      <c r="AB17" s="128"/>
      <c r="AC17" s="128"/>
      <c r="AD17" s="128"/>
      <c r="AE17" s="128"/>
      <c r="AF17" s="128"/>
      <c r="AG17" s="128"/>
      <c r="AH17" s="128">
        <v>0.5</v>
      </c>
      <c r="AI17" s="128">
        <v>0.25</v>
      </c>
      <c r="AJ17" s="128">
        <v>0.5</v>
      </c>
      <c r="AK17" s="128">
        <v>0.25</v>
      </c>
      <c r="AL17" s="128">
        <v>0.5</v>
      </c>
      <c r="AM17" s="128">
        <v>0.25</v>
      </c>
      <c r="AN17" s="128">
        <v>0.5</v>
      </c>
      <c r="AO17" s="128">
        <v>0.25</v>
      </c>
      <c r="AP17" s="128">
        <v>0.5</v>
      </c>
      <c r="AQ17" s="128">
        <v>0.25</v>
      </c>
      <c r="AR17" s="128">
        <v>0.5</v>
      </c>
      <c r="AS17" s="128">
        <v>0.25</v>
      </c>
      <c r="AT17" s="128">
        <v>0.5</v>
      </c>
      <c r="AU17" s="128">
        <v>0.25</v>
      </c>
      <c r="AV17" s="128">
        <v>0.5</v>
      </c>
      <c r="AW17" s="128">
        <v>0.25</v>
      </c>
      <c r="AX17" s="128">
        <v>0.5</v>
      </c>
      <c r="AY17" s="128">
        <v>0.25</v>
      </c>
      <c r="AZ17" s="128">
        <v>0.5</v>
      </c>
      <c r="BA17" s="128">
        <v>0.25</v>
      </c>
      <c r="BB17" s="128">
        <v>0.5</v>
      </c>
      <c r="BC17" s="128">
        <v>0.25</v>
      </c>
      <c r="BD17" s="128">
        <v>0.5</v>
      </c>
      <c r="BE17" s="128">
        <v>0.25</v>
      </c>
      <c r="BF17" s="128"/>
      <c r="BG17" s="128"/>
      <c r="BH17" s="128"/>
      <c r="BI17" s="128"/>
      <c r="BJ17" s="136" t="s">
        <v>126</v>
      </c>
      <c r="BK17" s="178">
        <v>2257</v>
      </c>
      <c r="BL17" s="136">
        <v>25</v>
      </c>
    </row>
    <row r="18" spans="1:64" x14ac:dyDescent="0.25">
      <c r="A18" s="57"/>
      <c r="B18" s="58">
        <v>0.58333333333333337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</row>
    <row r="19" spans="1:64" x14ac:dyDescent="0.25">
      <c r="A19" s="57"/>
      <c r="B19" s="58">
        <v>0.625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</row>
    <row r="20" spans="1:64" x14ac:dyDescent="0.25">
      <c r="A20" s="57" t="s">
        <v>645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</row>
    <row r="21" spans="1:64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</row>
    <row r="22" spans="1:64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62" t="s">
        <v>695</v>
      </c>
      <c r="BK22" s="179"/>
      <c r="BL22" s="61">
        <f>SUM(BL8:BL21)</f>
        <v>77</v>
      </c>
    </row>
    <row r="23" spans="1:64" ht="16.5" x14ac:dyDescent="0.25">
      <c r="A23" s="67" t="str">
        <f>"- Tên tuyến:"&amp;VLOOKUP(D25,Quyhoach!$B$8:$J$257,2,0)&amp;"-"&amp;VLOOKUP(D25,Quyhoach!$B$8:$J$257,3,0)</f>
        <v>- Tên tuyến:Quảng Bình-Quảng Trị</v>
      </c>
    </row>
    <row r="24" spans="1:64" ht="16.5" x14ac:dyDescent="0.25">
      <c r="A24" s="68" t="str">
        <f>"- Bến xe đi:"&amp;VLOOKUP(D25,Quyhoach!$B$8:$J$257,4,0)&amp;";                 Bến xe đến: "&amp;VLOOKUP(D25,Quyhoach!$B$8:$J$257,5,0)</f>
        <v>- Bến xe đi:Ba Đồn;                 Bến xe đến: Lao Bảo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pans="1:64" ht="16.5" x14ac:dyDescent="0.25">
      <c r="A25" s="67" t="s">
        <v>677</v>
      </c>
      <c r="D25" s="6" t="s">
        <v>130</v>
      </c>
    </row>
    <row r="26" spans="1:64" ht="16.5" x14ac:dyDescent="0.25">
      <c r="A26" s="67" t="str">
        <f>"- Hành trình tuyến:"&amp;VLOOKUP(D25,Quyhoach!$B$8:$J$257,6,0)</f>
        <v>- Hành trình tuyến:BX Ba Đồn - QL1 - BX Lao Bảo &lt;A&gt;</v>
      </c>
    </row>
    <row r="27" spans="1:64" ht="16.5" x14ac:dyDescent="0.25">
      <c r="A27" s="67" t="str">
        <f>"- Cự ly tuyến:"&amp;VLOOKUP(D25,Quyhoach!$B$8:$J$257,7,0)&amp;"km"</f>
        <v>- Cự ly tuyến:189km</v>
      </c>
    </row>
    <row r="28" spans="1:64" ht="16.5" x14ac:dyDescent="0.25">
      <c r="A28" s="67" t="str">
        <f>"- Tổng số chuyến xe/ngày/tháng: "&amp;VLOOKUP(D25,Quyhoach!$B$8:$J$257,8,0)</f>
        <v>- Tổng số chuyến xe/ngày/tháng: 270</v>
      </c>
    </row>
    <row r="29" spans="1:64" ht="18.75" x14ac:dyDescent="0.25">
      <c r="A29" s="70"/>
    </row>
    <row r="30" spans="1:64" x14ac:dyDescent="0.25">
      <c r="A30" s="243" t="s">
        <v>637</v>
      </c>
      <c r="B30" s="71" t="s">
        <v>638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</row>
    <row r="31" spans="1:64" ht="15.75" customHeight="1" x14ac:dyDescent="0.25">
      <c r="A31" s="244"/>
      <c r="B31" s="242" t="s">
        <v>639</v>
      </c>
      <c r="C31" s="242"/>
      <c r="D31" s="242" t="s">
        <v>640</v>
      </c>
      <c r="E31" s="242"/>
      <c r="F31" s="242" t="s">
        <v>641</v>
      </c>
      <c r="G31" s="242"/>
      <c r="H31" s="242" t="s">
        <v>642</v>
      </c>
      <c r="I31" s="242"/>
      <c r="J31" s="242" t="s">
        <v>651</v>
      </c>
      <c r="K31" s="242"/>
      <c r="L31" s="242" t="s">
        <v>652</v>
      </c>
      <c r="M31" s="242"/>
      <c r="N31" s="242" t="s">
        <v>653</v>
      </c>
      <c r="O31" s="242"/>
      <c r="P31" s="242" t="s">
        <v>654</v>
      </c>
      <c r="Q31" s="242"/>
      <c r="R31" s="242" t="s">
        <v>655</v>
      </c>
      <c r="S31" s="242"/>
      <c r="T31" s="242" t="s">
        <v>656</v>
      </c>
      <c r="U31" s="242"/>
      <c r="V31" s="242" t="s">
        <v>657</v>
      </c>
      <c r="W31" s="242"/>
      <c r="X31" s="242" t="s">
        <v>658</v>
      </c>
      <c r="Y31" s="242"/>
      <c r="Z31" s="242" t="s">
        <v>659</v>
      </c>
      <c r="AA31" s="242"/>
      <c r="AB31" s="242" t="s">
        <v>660</v>
      </c>
      <c r="AC31" s="242"/>
      <c r="AD31" s="242" t="s">
        <v>661</v>
      </c>
      <c r="AE31" s="242"/>
      <c r="AF31" s="242" t="s">
        <v>662</v>
      </c>
      <c r="AG31" s="242"/>
      <c r="AH31" s="242" t="s">
        <v>663</v>
      </c>
      <c r="AI31" s="242"/>
      <c r="AJ31" s="242" t="s">
        <v>664</v>
      </c>
      <c r="AK31" s="242"/>
      <c r="AL31" s="242" t="s">
        <v>665</v>
      </c>
      <c r="AM31" s="242"/>
      <c r="AN31" s="242" t="s">
        <v>666</v>
      </c>
      <c r="AO31" s="242"/>
      <c r="AP31" s="242" t="s">
        <v>667</v>
      </c>
      <c r="AQ31" s="242"/>
      <c r="AR31" s="242" t="s">
        <v>668</v>
      </c>
      <c r="AS31" s="242"/>
      <c r="AT31" s="242" t="s">
        <v>669</v>
      </c>
      <c r="AU31" s="242"/>
      <c r="AV31" s="242" t="s">
        <v>670</v>
      </c>
      <c r="AW31" s="242"/>
      <c r="AX31" s="242" t="s">
        <v>671</v>
      </c>
      <c r="AY31" s="242"/>
      <c r="AZ31" s="242" t="s">
        <v>672</v>
      </c>
      <c r="BA31" s="242"/>
      <c r="BB31" s="242" t="s">
        <v>673</v>
      </c>
      <c r="BC31" s="242"/>
      <c r="BD31" s="242" t="s">
        <v>674</v>
      </c>
      <c r="BE31" s="242"/>
      <c r="BF31" s="242" t="s">
        <v>675</v>
      </c>
      <c r="BG31" s="242"/>
      <c r="BH31" s="242" t="s">
        <v>676</v>
      </c>
      <c r="BI31" s="242"/>
    </row>
    <row r="32" spans="1:64" ht="28.5" x14ac:dyDescent="0.25">
      <c r="A32" s="245"/>
      <c r="B32" s="169" t="s">
        <v>650</v>
      </c>
      <c r="C32" s="169" t="s">
        <v>644</v>
      </c>
      <c r="D32" s="169" t="s">
        <v>650</v>
      </c>
      <c r="E32" s="169" t="s">
        <v>644</v>
      </c>
      <c r="F32" s="169" t="s">
        <v>650</v>
      </c>
      <c r="G32" s="169" t="s">
        <v>644</v>
      </c>
      <c r="H32" s="169" t="s">
        <v>650</v>
      </c>
      <c r="I32" s="169" t="s">
        <v>644</v>
      </c>
      <c r="J32" s="169" t="s">
        <v>650</v>
      </c>
      <c r="K32" s="169" t="s">
        <v>644</v>
      </c>
      <c r="L32" s="169" t="s">
        <v>650</v>
      </c>
      <c r="M32" s="169" t="s">
        <v>644</v>
      </c>
      <c r="N32" s="169" t="s">
        <v>650</v>
      </c>
      <c r="O32" s="169" t="s">
        <v>644</v>
      </c>
      <c r="P32" s="169" t="s">
        <v>650</v>
      </c>
      <c r="Q32" s="169" t="s">
        <v>644</v>
      </c>
      <c r="R32" s="169" t="s">
        <v>650</v>
      </c>
      <c r="S32" s="169" t="s">
        <v>644</v>
      </c>
      <c r="T32" s="169" t="s">
        <v>650</v>
      </c>
      <c r="U32" s="169" t="s">
        <v>644</v>
      </c>
      <c r="V32" s="169" t="s">
        <v>650</v>
      </c>
      <c r="W32" s="169" t="s">
        <v>644</v>
      </c>
      <c r="X32" s="169" t="s">
        <v>650</v>
      </c>
      <c r="Y32" s="169" t="s">
        <v>644</v>
      </c>
      <c r="Z32" s="169" t="s">
        <v>650</v>
      </c>
      <c r="AA32" s="169" t="s">
        <v>644</v>
      </c>
      <c r="AB32" s="169" t="s">
        <v>650</v>
      </c>
      <c r="AC32" s="169" t="s">
        <v>644</v>
      </c>
      <c r="AD32" s="169" t="s">
        <v>650</v>
      </c>
      <c r="AE32" s="169" t="s">
        <v>644</v>
      </c>
      <c r="AF32" s="169" t="s">
        <v>650</v>
      </c>
      <c r="AG32" s="169" t="s">
        <v>644</v>
      </c>
      <c r="AH32" s="169" t="s">
        <v>650</v>
      </c>
      <c r="AI32" s="169" t="s">
        <v>644</v>
      </c>
      <c r="AJ32" s="169" t="s">
        <v>650</v>
      </c>
      <c r="AK32" s="169" t="s">
        <v>644</v>
      </c>
      <c r="AL32" s="169" t="s">
        <v>650</v>
      </c>
      <c r="AM32" s="169" t="s">
        <v>644</v>
      </c>
      <c r="AN32" s="169" t="s">
        <v>650</v>
      </c>
      <c r="AO32" s="169" t="s">
        <v>644</v>
      </c>
      <c r="AP32" s="169" t="s">
        <v>650</v>
      </c>
      <c r="AQ32" s="169" t="s">
        <v>644</v>
      </c>
      <c r="AR32" s="169" t="s">
        <v>650</v>
      </c>
      <c r="AS32" s="169" t="s">
        <v>644</v>
      </c>
      <c r="AT32" s="169" t="s">
        <v>650</v>
      </c>
      <c r="AU32" s="169" t="s">
        <v>644</v>
      </c>
      <c r="AV32" s="169" t="s">
        <v>650</v>
      </c>
      <c r="AW32" s="169" t="s">
        <v>644</v>
      </c>
      <c r="AX32" s="169" t="s">
        <v>650</v>
      </c>
      <c r="AY32" s="169" t="s">
        <v>644</v>
      </c>
      <c r="AZ32" s="169" t="s">
        <v>650</v>
      </c>
      <c r="BA32" s="169" t="s">
        <v>644</v>
      </c>
      <c r="BB32" s="169" t="s">
        <v>650</v>
      </c>
      <c r="BC32" s="169" t="s">
        <v>644</v>
      </c>
      <c r="BD32" s="169" t="s">
        <v>650</v>
      </c>
      <c r="BE32" s="169" t="s">
        <v>644</v>
      </c>
      <c r="BF32" s="169" t="s">
        <v>650</v>
      </c>
      <c r="BG32" s="169" t="s">
        <v>644</v>
      </c>
      <c r="BH32" s="169" t="s">
        <v>650</v>
      </c>
      <c r="BI32" s="169" t="s">
        <v>644</v>
      </c>
      <c r="BJ32" s="169" t="s">
        <v>682</v>
      </c>
      <c r="BK32" s="177" t="s">
        <v>683</v>
      </c>
      <c r="BL32" s="169" t="s">
        <v>684</v>
      </c>
    </row>
    <row r="33" spans="1:64" s="63" customFormat="1" x14ac:dyDescent="0.25">
      <c r="A33" s="136">
        <v>1</v>
      </c>
      <c r="B33" s="174">
        <v>0.22916666666666666</v>
      </c>
      <c r="C33" s="174">
        <v>0.5</v>
      </c>
      <c r="D33" s="174">
        <v>0.22916666666666666</v>
      </c>
      <c r="E33" s="174">
        <v>0.5</v>
      </c>
      <c r="F33" s="174">
        <v>0.22916666666666666</v>
      </c>
      <c r="G33" s="174">
        <v>0.5</v>
      </c>
      <c r="H33" s="174">
        <v>0.22916666666666666</v>
      </c>
      <c r="I33" s="174">
        <v>0.5</v>
      </c>
      <c r="J33" s="174">
        <v>0.22916666666666666</v>
      </c>
      <c r="K33" s="174">
        <v>0.5</v>
      </c>
      <c r="L33" s="174">
        <v>0.22916666666666666</v>
      </c>
      <c r="M33" s="174">
        <v>0.5</v>
      </c>
      <c r="N33" s="174">
        <v>0.22916666666666666</v>
      </c>
      <c r="O33" s="174">
        <v>0.5</v>
      </c>
      <c r="P33" s="174">
        <v>0.22916666666666666</v>
      </c>
      <c r="Q33" s="174">
        <v>0.5</v>
      </c>
      <c r="R33" s="174">
        <v>0.22916666666666666</v>
      </c>
      <c r="S33" s="174">
        <v>0.5</v>
      </c>
      <c r="T33" s="174">
        <v>0.22916666666666666</v>
      </c>
      <c r="U33" s="174">
        <v>0.5</v>
      </c>
      <c r="V33" s="174">
        <v>0.22916666666666666</v>
      </c>
      <c r="W33" s="174">
        <v>0.5</v>
      </c>
      <c r="X33" s="174">
        <v>0.22916666666666666</v>
      </c>
      <c r="Y33" s="174">
        <v>0.5</v>
      </c>
      <c r="Z33" s="174">
        <v>0.22916666666666666</v>
      </c>
      <c r="AA33" s="174">
        <v>0.5</v>
      </c>
      <c r="AB33" s="174">
        <v>0.22916666666666666</v>
      </c>
      <c r="AC33" s="174">
        <v>0.5</v>
      </c>
      <c r="AD33" s="174">
        <v>0.22916666666666666</v>
      </c>
      <c r="AE33" s="174">
        <v>0.5</v>
      </c>
      <c r="AF33" s="174">
        <v>0.22916666666666666</v>
      </c>
      <c r="AG33" s="174">
        <v>0.5</v>
      </c>
      <c r="AH33" s="174">
        <v>0.22916666666666666</v>
      </c>
      <c r="AI33" s="174">
        <v>0.5</v>
      </c>
      <c r="AJ33" s="174">
        <v>0.22916666666666666</v>
      </c>
      <c r="AK33" s="174">
        <v>0.5</v>
      </c>
      <c r="AL33" s="174">
        <v>0.22916666666666666</v>
      </c>
      <c r="AM33" s="174">
        <v>0.5</v>
      </c>
      <c r="AN33" s="174">
        <v>0.22916666666666666</v>
      </c>
      <c r="AO33" s="174">
        <v>0.5</v>
      </c>
      <c r="AP33" s="174">
        <v>0.22916666666666666</v>
      </c>
      <c r="AQ33" s="174">
        <v>0.5</v>
      </c>
      <c r="AR33" s="174">
        <v>0.22916666666666666</v>
      </c>
      <c r="AS33" s="174">
        <v>0.5</v>
      </c>
      <c r="AT33" s="174">
        <v>0.22916666666666666</v>
      </c>
      <c r="AU33" s="174">
        <v>0.5</v>
      </c>
      <c r="AV33" s="174">
        <v>0.22916666666666666</v>
      </c>
      <c r="AW33" s="174">
        <v>0.5</v>
      </c>
      <c r="AX33" s="174">
        <v>0.22916666666666666</v>
      </c>
      <c r="AY33" s="174">
        <v>0.5</v>
      </c>
      <c r="AZ33" s="174">
        <v>0.22916666666666666</v>
      </c>
      <c r="BA33" s="174">
        <v>0.5</v>
      </c>
      <c r="BB33" s="136"/>
      <c r="BC33" s="136"/>
      <c r="BD33" s="136"/>
      <c r="BE33" s="136"/>
      <c r="BF33" s="136"/>
      <c r="BG33" s="136"/>
      <c r="BH33" s="136"/>
      <c r="BI33" s="136"/>
      <c r="BJ33" s="136" t="s">
        <v>691</v>
      </c>
      <c r="BK33" s="178"/>
      <c r="BL33" s="136">
        <v>26</v>
      </c>
    </row>
    <row r="34" spans="1:64" s="63" customFormat="1" x14ac:dyDescent="0.25">
      <c r="A34" s="136">
        <v>2</v>
      </c>
      <c r="B34" s="174">
        <v>0.27083333333333331</v>
      </c>
      <c r="C34" s="174">
        <v>0.52083333333333337</v>
      </c>
      <c r="D34" s="174">
        <v>0.27083333333333331</v>
      </c>
      <c r="E34" s="174">
        <v>0.52083333333333337</v>
      </c>
      <c r="F34" s="174">
        <v>0.27083333333333331</v>
      </c>
      <c r="G34" s="174">
        <v>0.52083333333333337</v>
      </c>
      <c r="H34" s="174">
        <v>0.27083333333333331</v>
      </c>
      <c r="I34" s="174">
        <v>0.52083333333333337</v>
      </c>
      <c r="J34" s="174">
        <v>0.27083333333333331</v>
      </c>
      <c r="K34" s="174">
        <v>0.52083333333333337</v>
      </c>
      <c r="L34" s="174">
        <v>0.27083333333333331</v>
      </c>
      <c r="M34" s="174">
        <v>0.52083333333333337</v>
      </c>
      <c r="N34" s="174">
        <v>0.27083333333333331</v>
      </c>
      <c r="O34" s="174">
        <v>0.52083333333333337</v>
      </c>
      <c r="P34" s="174">
        <v>0.27083333333333331</v>
      </c>
      <c r="Q34" s="174">
        <v>0.52083333333333337</v>
      </c>
      <c r="R34" s="174">
        <v>0.27083333333333331</v>
      </c>
      <c r="S34" s="174">
        <v>0.52083333333333337</v>
      </c>
      <c r="T34" s="174">
        <v>0.27083333333333331</v>
      </c>
      <c r="U34" s="174">
        <v>0.52083333333333337</v>
      </c>
      <c r="V34" s="174">
        <v>0.27083333333333331</v>
      </c>
      <c r="W34" s="174">
        <v>0.52083333333333337</v>
      </c>
      <c r="X34" s="174">
        <v>0.27083333333333331</v>
      </c>
      <c r="Y34" s="174">
        <v>0.52083333333333337</v>
      </c>
      <c r="Z34" s="174">
        <v>0.27083333333333331</v>
      </c>
      <c r="AA34" s="174">
        <v>0.52083333333333337</v>
      </c>
      <c r="AB34" s="174">
        <v>0.27083333333333331</v>
      </c>
      <c r="AC34" s="174">
        <v>0.52083333333333337</v>
      </c>
      <c r="AD34" s="174">
        <v>0.27083333333333331</v>
      </c>
      <c r="AE34" s="174">
        <v>0.52083333333333337</v>
      </c>
      <c r="AF34" s="174">
        <v>0.27083333333333331</v>
      </c>
      <c r="AG34" s="174">
        <v>0.52083333333333337</v>
      </c>
      <c r="AH34" s="174">
        <v>0.27083333333333331</v>
      </c>
      <c r="AI34" s="174">
        <v>0.52083333333333337</v>
      </c>
      <c r="AJ34" s="174">
        <v>0.27083333333333331</v>
      </c>
      <c r="AK34" s="174">
        <v>0.52083333333333337</v>
      </c>
      <c r="AL34" s="174">
        <v>0.27083333333333331</v>
      </c>
      <c r="AM34" s="174">
        <v>0.52083333333333337</v>
      </c>
      <c r="AN34" s="174">
        <v>0.27083333333333331</v>
      </c>
      <c r="AO34" s="174">
        <v>0.52083333333333337</v>
      </c>
      <c r="AP34" s="174">
        <v>0.27083333333333331</v>
      </c>
      <c r="AQ34" s="174">
        <v>0.52083333333333337</v>
      </c>
      <c r="AR34" s="174">
        <v>0.27083333333333331</v>
      </c>
      <c r="AS34" s="174">
        <v>0.52083333333333337</v>
      </c>
      <c r="AT34" s="174">
        <v>0.27083333333333331</v>
      </c>
      <c r="AU34" s="174">
        <v>0.52083333333333337</v>
      </c>
      <c r="AV34" s="174">
        <v>0.27083333333333331</v>
      </c>
      <c r="AW34" s="174">
        <v>0.52083333333333337</v>
      </c>
      <c r="AX34" s="174">
        <v>0.27083333333333331</v>
      </c>
      <c r="AY34" s="174">
        <v>0.52083333333333337</v>
      </c>
      <c r="AZ34" s="174">
        <v>0.27083333333333331</v>
      </c>
      <c r="BA34" s="174">
        <v>0.52083333333333337</v>
      </c>
      <c r="BB34" s="136"/>
      <c r="BC34" s="136"/>
      <c r="BD34" s="136"/>
      <c r="BE34" s="136"/>
      <c r="BF34" s="136"/>
      <c r="BG34" s="136"/>
      <c r="BH34" s="136"/>
      <c r="BI34" s="136"/>
      <c r="BJ34" s="136" t="s">
        <v>691</v>
      </c>
      <c r="BK34" s="178"/>
      <c r="BL34" s="136">
        <v>26</v>
      </c>
    </row>
    <row r="35" spans="1:64" x14ac:dyDescent="0.25">
      <c r="A35" s="127">
        <v>3</v>
      </c>
      <c r="B35" s="128">
        <v>0.28472222222222221</v>
      </c>
      <c r="C35" s="128">
        <v>0.54166666666666663</v>
      </c>
      <c r="D35" s="128">
        <v>0.28472222222222221</v>
      </c>
      <c r="E35" s="128">
        <v>0.54166666666666663</v>
      </c>
      <c r="F35" s="128">
        <v>0.28472222222222221</v>
      </c>
      <c r="G35" s="128">
        <v>0.54166666666666663</v>
      </c>
      <c r="H35" s="128">
        <v>0.28472222222222221</v>
      </c>
      <c r="I35" s="128">
        <v>0.54166666666666663</v>
      </c>
      <c r="J35" s="128">
        <v>0.28472222222222221</v>
      </c>
      <c r="K35" s="128">
        <v>0.54166666666666663</v>
      </c>
      <c r="L35" s="128">
        <v>0.28472222222222221</v>
      </c>
      <c r="M35" s="128">
        <v>0.54166666666666663</v>
      </c>
      <c r="N35" s="128">
        <v>0.28472222222222221</v>
      </c>
      <c r="O35" s="128">
        <v>0.54166666666666663</v>
      </c>
      <c r="P35" s="128">
        <v>0.28472222222222221</v>
      </c>
      <c r="Q35" s="128">
        <v>0.54166666666666663</v>
      </c>
      <c r="R35" s="128">
        <v>0.28472222222222221</v>
      </c>
      <c r="S35" s="128">
        <v>0.54166666666666663</v>
      </c>
      <c r="T35" s="128">
        <v>0.28472222222222221</v>
      </c>
      <c r="U35" s="128">
        <v>0.54166666666666663</v>
      </c>
      <c r="V35" s="128">
        <v>0.28472222222222221</v>
      </c>
      <c r="W35" s="128">
        <v>0.54166666666666663</v>
      </c>
      <c r="X35" s="128">
        <v>0.28472222222222221</v>
      </c>
      <c r="Y35" s="128">
        <v>0.54166666666666663</v>
      </c>
      <c r="Z35" s="128">
        <v>0.28472222222222221</v>
      </c>
      <c r="AA35" s="128">
        <v>0.54166666666666663</v>
      </c>
      <c r="AB35" s="128">
        <v>0.28472222222222221</v>
      </c>
      <c r="AC35" s="128">
        <v>0.54166666666666663</v>
      </c>
      <c r="AD35" s="128">
        <v>0.28472222222222221</v>
      </c>
      <c r="AE35" s="128">
        <v>0.54166666666666663</v>
      </c>
      <c r="AF35" s="128">
        <v>0.28472222222222221</v>
      </c>
      <c r="AG35" s="128">
        <v>0.54166666666666663</v>
      </c>
      <c r="AH35" s="128">
        <v>0.28472222222222221</v>
      </c>
      <c r="AI35" s="128">
        <v>0.54166666666666663</v>
      </c>
      <c r="AJ35" s="128">
        <v>0.28472222222222221</v>
      </c>
      <c r="AK35" s="128">
        <v>0.54166666666666663</v>
      </c>
      <c r="AL35" s="128">
        <v>0.28472222222222221</v>
      </c>
      <c r="AM35" s="128">
        <v>0.54166666666666663</v>
      </c>
      <c r="AN35" s="128">
        <v>0.28472222222222221</v>
      </c>
      <c r="AO35" s="128">
        <v>0.54166666666666663</v>
      </c>
      <c r="AP35" s="128">
        <v>0.28472222222222221</v>
      </c>
      <c r="AQ35" s="128">
        <v>0.54166666666666663</v>
      </c>
      <c r="AR35" s="128">
        <v>0.28472222222222221</v>
      </c>
      <c r="AS35" s="128">
        <v>0.54166666666666663</v>
      </c>
      <c r="AT35" s="128">
        <v>0.28472222222222221</v>
      </c>
      <c r="AU35" s="128">
        <v>0.54166666666666663</v>
      </c>
      <c r="AV35" s="128">
        <v>0.28472222222222221</v>
      </c>
      <c r="AW35" s="128">
        <v>0.54166666666666663</v>
      </c>
      <c r="AX35" s="128">
        <v>0.28472222222222221</v>
      </c>
      <c r="AY35" s="128">
        <v>0.54166666666666663</v>
      </c>
      <c r="AZ35" s="128">
        <v>0.28472222222222221</v>
      </c>
      <c r="BA35" s="128">
        <v>0.54166666666666663</v>
      </c>
      <c r="BB35" s="127"/>
      <c r="BC35" s="127"/>
      <c r="BD35" s="127"/>
      <c r="BE35" s="127"/>
      <c r="BF35" s="127"/>
      <c r="BG35" s="127"/>
      <c r="BH35" s="127"/>
      <c r="BI35" s="127"/>
      <c r="BJ35" s="136" t="s">
        <v>691</v>
      </c>
      <c r="BK35" s="178">
        <v>1631</v>
      </c>
      <c r="BL35" s="136">
        <v>26</v>
      </c>
    </row>
    <row r="36" spans="1:64" x14ac:dyDescent="0.25">
      <c r="A36" s="127">
        <v>4</v>
      </c>
      <c r="B36" s="128">
        <v>0.48958333333333331</v>
      </c>
      <c r="C36" s="128">
        <v>0.25</v>
      </c>
      <c r="D36" s="128">
        <v>0.48958333333333331</v>
      </c>
      <c r="E36" s="128">
        <v>0.25</v>
      </c>
      <c r="F36" s="128">
        <v>0.48958333333333331</v>
      </c>
      <c r="G36" s="128">
        <v>0.25</v>
      </c>
      <c r="H36" s="128">
        <v>0.48958333333333331</v>
      </c>
      <c r="I36" s="128">
        <v>0.25</v>
      </c>
      <c r="J36" s="128">
        <v>0.48958333333333331</v>
      </c>
      <c r="K36" s="128">
        <v>0.25</v>
      </c>
      <c r="L36" s="128">
        <v>0.48958333333333331</v>
      </c>
      <c r="M36" s="128">
        <v>0.25</v>
      </c>
      <c r="N36" s="128">
        <v>0.48958333333333331</v>
      </c>
      <c r="O36" s="128">
        <v>0.25</v>
      </c>
      <c r="P36" s="128">
        <v>0.48958333333333331</v>
      </c>
      <c r="Q36" s="128">
        <v>0.25</v>
      </c>
      <c r="R36" s="128">
        <v>0.48958333333333331</v>
      </c>
      <c r="S36" s="128">
        <v>0.25</v>
      </c>
      <c r="T36" s="128">
        <v>0.48958333333333331</v>
      </c>
      <c r="U36" s="128">
        <v>0.25</v>
      </c>
      <c r="V36" s="128">
        <v>0.48958333333333331</v>
      </c>
      <c r="W36" s="128">
        <v>0.25</v>
      </c>
      <c r="X36" s="128">
        <v>0.48958333333333331</v>
      </c>
      <c r="Y36" s="128">
        <v>0.25</v>
      </c>
      <c r="Z36" s="128">
        <v>0.48958333333333331</v>
      </c>
      <c r="AA36" s="128">
        <v>0.25</v>
      </c>
      <c r="AB36" s="128">
        <v>0.48958333333333331</v>
      </c>
      <c r="AC36" s="128">
        <v>0.25</v>
      </c>
      <c r="AD36" s="128">
        <v>0.48958333333333331</v>
      </c>
      <c r="AE36" s="128">
        <v>0.25</v>
      </c>
      <c r="AF36" s="128">
        <v>0.48958333333333331</v>
      </c>
      <c r="AG36" s="128">
        <v>0.25</v>
      </c>
      <c r="AH36" s="128">
        <v>0.48958333333333331</v>
      </c>
      <c r="AI36" s="128">
        <v>0.25</v>
      </c>
      <c r="AJ36" s="128">
        <v>0.48958333333333331</v>
      </c>
      <c r="AK36" s="128">
        <v>0.25</v>
      </c>
      <c r="AL36" s="128">
        <v>0.48958333333333331</v>
      </c>
      <c r="AM36" s="128">
        <v>0.25</v>
      </c>
      <c r="AN36" s="128">
        <v>0.48958333333333331</v>
      </c>
      <c r="AO36" s="128">
        <v>0.25</v>
      </c>
      <c r="AP36" s="128">
        <v>0.48958333333333331</v>
      </c>
      <c r="AQ36" s="128">
        <v>0.25</v>
      </c>
      <c r="AR36" s="128">
        <v>0.48958333333333331</v>
      </c>
      <c r="AS36" s="128">
        <v>0.25</v>
      </c>
      <c r="AT36" s="128">
        <v>0.48958333333333331</v>
      </c>
      <c r="AU36" s="128">
        <v>0.25</v>
      </c>
      <c r="AV36" s="128">
        <v>0.48958333333333331</v>
      </c>
      <c r="AW36" s="128">
        <v>0.25</v>
      </c>
      <c r="AX36" s="128">
        <v>0.48958333333333331</v>
      </c>
      <c r="AY36" s="128">
        <v>0.25</v>
      </c>
      <c r="AZ36" s="128">
        <v>0.48958333333333331</v>
      </c>
      <c r="BA36" s="128">
        <v>0.25</v>
      </c>
      <c r="BB36" s="127"/>
      <c r="BC36" s="127"/>
      <c r="BD36" s="127"/>
      <c r="BE36" s="127"/>
      <c r="BF36" s="127"/>
      <c r="BG36" s="127"/>
      <c r="BH36" s="127"/>
      <c r="BI36" s="127"/>
      <c r="BJ36" s="181" t="s">
        <v>126</v>
      </c>
      <c r="BK36" s="182"/>
      <c r="BL36" s="181">
        <v>26</v>
      </c>
    </row>
    <row r="37" spans="1:64" x14ac:dyDescent="0.25">
      <c r="A37" s="127">
        <v>5</v>
      </c>
      <c r="B37" s="128">
        <v>0.51041666666666663</v>
      </c>
      <c r="C37" s="128">
        <v>0.27083333333333331</v>
      </c>
      <c r="D37" s="128">
        <v>0.51041666666666663</v>
      </c>
      <c r="E37" s="128">
        <v>0.27083333333333331</v>
      </c>
      <c r="F37" s="128">
        <v>0.51041666666666663</v>
      </c>
      <c r="G37" s="128">
        <v>0.27083333333333331</v>
      </c>
      <c r="H37" s="128">
        <v>0.51041666666666663</v>
      </c>
      <c r="I37" s="128">
        <v>0.27083333333333331</v>
      </c>
      <c r="J37" s="128">
        <v>0.51041666666666663</v>
      </c>
      <c r="K37" s="128">
        <v>0.27083333333333331</v>
      </c>
      <c r="L37" s="128">
        <v>0.51041666666666663</v>
      </c>
      <c r="M37" s="128">
        <v>0.27083333333333331</v>
      </c>
      <c r="N37" s="128">
        <v>0.51041666666666663</v>
      </c>
      <c r="O37" s="128">
        <v>0.27083333333333331</v>
      </c>
      <c r="P37" s="128">
        <v>0.51041666666666663</v>
      </c>
      <c r="Q37" s="128">
        <v>0.27083333333333331</v>
      </c>
      <c r="R37" s="128">
        <v>0.51041666666666663</v>
      </c>
      <c r="S37" s="128">
        <v>0.27083333333333331</v>
      </c>
      <c r="T37" s="128">
        <v>0.51041666666666663</v>
      </c>
      <c r="U37" s="128">
        <v>0.27083333333333331</v>
      </c>
      <c r="V37" s="128">
        <v>0.51041666666666663</v>
      </c>
      <c r="W37" s="128">
        <v>0.27083333333333331</v>
      </c>
      <c r="X37" s="128">
        <v>0.51041666666666663</v>
      </c>
      <c r="Y37" s="128">
        <v>0.27083333333333331</v>
      </c>
      <c r="Z37" s="128">
        <v>0.51041666666666663</v>
      </c>
      <c r="AA37" s="128">
        <v>0.27083333333333331</v>
      </c>
      <c r="AB37" s="128">
        <v>0.51041666666666663</v>
      </c>
      <c r="AC37" s="128">
        <v>0.27083333333333331</v>
      </c>
      <c r="AD37" s="128">
        <v>0.51041666666666663</v>
      </c>
      <c r="AE37" s="128">
        <v>0.27083333333333331</v>
      </c>
      <c r="AF37" s="128">
        <v>0.51041666666666663</v>
      </c>
      <c r="AG37" s="128">
        <v>0.27083333333333331</v>
      </c>
      <c r="AH37" s="128">
        <v>0.51041666666666663</v>
      </c>
      <c r="AI37" s="128">
        <v>0.27083333333333331</v>
      </c>
      <c r="AJ37" s="128">
        <v>0.51041666666666663</v>
      </c>
      <c r="AK37" s="128">
        <v>0.27083333333333331</v>
      </c>
      <c r="AL37" s="128">
        <v>0.51041666666666663</v>
      </c>
      <c r="AM37" s="128">
        <v>0.27083333333333331</v>
      </c>
      <c r="AN37" s="128">
        <v>0.51041666666666663</v>
      </c>
      <c r="AO37" s="128">
        <v>0.27083333333333331</v>
      </c>
      <c r="AP37" s="128">
        <v>0.51041666666666663</v>
      </c>
      <c r="AQ37" s="128">
        <v>0.27083333333333331</v>
      </c>
      <c r="AR37" s="128">
        <v>0.51041666666666663</v>
      </c>
      <c r="AS37" s="128">
        <v>0.27083333333333331</v>
      </c>
      <c r="AT37" s="128">
        <v>0.51041666666666663</v>
      </c>
      <c r="AU37" s="128">
        <v>0.27083333333333331</v>
      </c>
      <c r="AV37" s="128">
        <v>0.51041666666666663</v>
      </c>
      <c r="AW37" s="128">
        <v>0.27083333333333331</v>
      </c>
      <c r="AX37" s="128">
        <v>0.51041666666666663</v>
      </c>
      <c r="AY37" s="128">
        <v>0.27083333333333331</v>
      </c>
      <c r="AZ37" s="128">
        <v>0.51041666666666663</v>
      </c>
      <c r="BA37" s="128">
        <v>0.27083333333333331</v>
      </c>
      <c r="BB37" s="128"/>
      <c r="BC37" s="128"/>
      <c r="BD37" s="128"/>
      <c r="BE37" s="128"/>
      <c r="BF37" s="128"/>
      <c r="BG37" s="128"/>
      <c r="BH37" s="128"/>
      <c r="BI37" s="128"/>
      <c r="BJ37" s="181" t="s">
        <v>126</v>
      </c>
      <c r="BK37" s="182">
        <v>2144</v>
      </c>
      <c r="BL37" s="181">
        <v>26</v>
      </c>
    </row>
    <row r="38" spans="1:64" x14ac:dyDescent="0.25">
      <c r="A38" s="130">
        <v>6</v>
      </c>
      <c r="B38" s="131">
        <v>0.5625</v>
      </c>
      <c r="C38" s="131">
        <v>0.29166666666666669</v>
      </c>
      <c r="D38" s="131">
        <v>0.5625</v>
      </c>
      <c r="E38" s="131">
        <v>0.29166666666666669</v>
      </c>
      <c r="F38" s="131">
        <v>0.5625</v>
      </c>
      <c r="G38" s="131">
        <v>0.29166666666666669</v>
      </c>
      <c r="H38" s="131">
        <v>0.5625</v>
      </c>
      <c r="I38" s="131">
        <v>0.29166666666666669</v>
      </c>
      <c r="J38" s="131">
        <v>0.5625</v>
      </c>
      <c r="K38" s="131">
        <v>0.29166666666666669</v>
      </c>
      <c r="L38" s="131">
        <v>0.5625</v>
      </c>
      <c r="M38" s="131">
        <v>0.29166666666666669</v>
      </c>
      <c r="N38" s="131">
        <v>0.5625</v>
      </c>
      <c r="O38" s="131">
        <v>0.29166666666666669</v>
      </c>
      <c r="P38" s="131">
        <v>0.5625</v>
      </c>
      <c r="Q38" s="131">
        <v>0.29166666666666669</v>
      </c>
      <c r="R38" s="131">
        <v>0.5625</v>
      </c>
      <c r="S38" s="131">
        <v>0.29166666666666669</v>
      </c>
      <c r="T38" s="131">
        <v>0.5625</v>
      </c>
      <c r="U38" s="131">
        <v>0.29166666666666669</v>
      </c>
      <c r="V38" s="131">
        <v>0.5625</v>
      </c>
      <c r="W38" s="131">
        <v>0.29166666666666669</v>
      </c>
      <c r="X38" s="131">
        <v>0.5625</v>
      </c>
      <c r="Y38" s="131">
        <v>0.29166666666666669</v>
      </c>
      <c r="Z38" s="131">
        <v>0.5625</v>
      </c>
      <c r="AA38" s="131">
        <v>0.29166666666666669</v>
      </c>
      <c r="AB38" s="131">
        <v>0.5625</v>
      </c>
      <c r="AC38" s="131">
        <v>0.29166666666666669</v>
      </c>
      <c r="AD38" s="131">
        <v>0.5625</v>
      </c>
      <c r="AE38" s="131">
        <v>0.29166666666666669</v>
      </c>
      <c r="AF38" s="131">
        <v>0.5625</v>
      </c>
      <c r="AG38" s="131">
        <v>0.29166666666666669</v>
      </c>
      <c r="AH38" s="131">
        <v>0.5625</v>
      </c>
      <c r="AI38" s="131">
        <v>0.29166666666666669</v>
      </c>
      <c r="AJ38" s="131">
        <v>0.5625</v>
      </c>
      <c r="AK38" s="131">
        <v>0.29166666666666669</v>
      </c>
      <c r="AL38" s="131">
        <v>0.5625</v>
      </c>
      <c r="AM38" s="131">
        <v>0.29166666666666669</v>
      </c>
      <c r="AN38" s="131">
        <v>0.5625</v>
      </c>
      <c r="AO38" s="131">
        <v>0.29166666666666669</v>
      </c>
      <c r="AP38" s="131">
        <v>0.5625</v>
      </c>
      <c r="AQ38" s="131">
        <v>0.29166666666666669</v>
      </c>
      <c r="AR38" s="131">
        <v>0.5625</v>
      </c>
      <c r="AS38" s="131">
        <v>0.29166666666666669</v>
      </c>
      <c r="AT38" s="131">
        <v>0.5625</v>
      </c>
      <c r="AU38" s="131">
        <v>0.29166666666666669</v>
      </c>
      <c r="AV38" s="131">
        <v>0.5625</v>
      </c>
      <c r="AW38" s="131">
        <v>0.29166666666666669</v>
      </c>
      <c r="AX38" s="131">
        <v>0.5625</v>
      </c>
      <c r="AY38" s="131">
        <v>0.29166666666666669</v>
      </c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81" t="s">
        <v>126</v>
      </c>
      <c r="BK38" s="182">
        <v>2760</v>
      </c>
      <c r="BL38" s="181">
        <v>25</v>
      </c>
    </row>
    <row r="39" spans="1:64" x14ac:dyDescent="0.25">
      <c r="A39" s="57"/>
      <c r="B39" s="58">
        <v>0.58333333333333337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</row>
    <row r="40" spans="1:64" x14ac:dyDescent="0.25">
      <c r="A40" s="57" t="s">
        <v>645</v>
      </c>
      <c r="B40" s="58">
        <v>0.625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</row>
    <row r="41" spans="1:64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</row>
    <row r="42" spans="1:64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62" t="s">
        <v>695</v>
      </c>
      <c r="BK42" s="179"/>
      <c r="BL42" s="61">
        <f>SUM(BL29:BL41)</f>
        <v>155</v>
      </c>
    </row>
    <row r="43" spans="1:64" ht="16.5" x14ac:dyDescent="0.25">
      <c r="A43" s="67" t="str">
        <f>"- Tên tuyến:"&amp;VLOOKUP(D45,Quyhoach!$B$8:$J$257,2,0)&amp;"-"&amp;VLOOKUP(D45,Quyhoach!$B$8:$J$257,3,0)</f>
        <v>- Tên tuyến:Quảng Bình-Quảng Trị</v>
      </c>
    </row>
    <row r="44" spans="1:64" ht="16.5" x14ac:dyDescent="0.25">
      <c r="A44" s="68" t="str">
        <f>"- Bến xe đi:"&amp;VLOOKUP(D45,Quyhoach!$B$8:$J$257,4,0)&amp;";                 Bến xe đến: "&amp;VLOOKUP(D45,Quyhoach!$B$8:$J$257,5,0)</f>
        <v>- Bến xe đi:Quy Đạt;                 Bến xe đến: Lao Bảo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</row>
    <row r="45" spans="1:64" ht="16.5" x14ac:dyDescent="0.25">
      <c r="A45" s="67" t="s">
        <v>677</v>
      </c>
      <c r="D45" s="6" t="s">
        <v>133</v>
      </c>
    </row>
    <row r="46" spans="1:64" ht="16.5" x14ac:dyDescent="0.25">
      <c r="A46" s="67" t="str">
        <f>"- Hành trình tuyến:"&amp;VLOOKUP(D45,Quyhoach!$B$8:$J$257,6,0)</f>
        <v>- Hành trình tuyến:(A): BX Quy Đạt - QL1 - BX Lao Bảo</v>
      </c>
    </row>
    <row r="47" spans="1:64" ht="16.5" x14ac:dyDescent="0.25">
      <c r="A47" s="67" t="str">
        <f>"- Cự ly tuyến:"&amp;VLOOKUP(D45,Quyhoach!$B$8:$J$257,7,0)&amp;"km"</f>
        <v>- Cự ly tuyến:189km</v>
      </c>
    </row>
    <row r="48" spans="1:64" ht="16.5" x14ac:dyDescent="0.25">
      <c r="A48" s="67" t="str">
        <f>"- Tổng số chuyến xe/ngày/tháng: "&amp;VLOOKUP(D45,Quyhoach!$B$8:$J$257,8,0)</f>
        <v>- Tổng số chuyến xe/ngày/tháng: 600</v>
      </c>
    </row>
    <row r="49" spans="1:61" ht="18.75" x14ac:dyDescent="0.25">
      <c r="A49" s="70"/>
    </row>
    <row r="50" spans="1:61" x14ac:dyDescent="0.25">
      <c r="A50" s="243" t="s">
        <v>637</v>
      </c>
      <c r="B50" s="71" t="s">
        <v>638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</row>
    <row r="51" spans="1:61" ht="15.75" customHeight="1" x14ac:dyDescent="0.25">
      <c r="A51" s="244"/>
      <c r="B51" s="242" t="s">
        <v>639</v>
      </c>
      <c r="C51" s="242"/>
      <c r="D51" s="242" t="s">
        <v>640</v>
      </c>
      <c r="E51" s="242"/>
      <c r="F51" s="242" t="s">
        <v>641</v>
      </c>
      <c r="G51" s="242"/>
      <c r="H51" s="242" t="s">
        <v>642</v>
      </c>
      <c r="I51" s="242"/>
      <c r="J51" s="242" t="s">
        <v>651</v>
      </c>
      <c r="K51" s="242"/>
      <c r="L51" s="242" t="s">
        <v>652</v>
      </c>
      <c r="M51" s="242"/>
      <c r="N51" s="242" t="s">
        <v>653</v>
      </c>
      <c r="O51" s="242"/>
      <c r="P51" s="242" t="s">
        <v>654</v>
      </c>
      <c r="Q51" s="242"/>
      <c r="R51" s="242" t="s">
        <v>655</v>
      </c>
      <c r="S51" s="242"/>
      <c r="T51" s="242" t="s">
        <v>656</v>
      </c>
      <c r="U51" s="242"/>
      <c r="V51" s="242" t="s">
        <v>657</v>
      </c>
      <c r="W51" s="242"/>
      <c r="X51" s="242" t="s">
        <v>658</v>
      </c>
      <c r="Y51" s="242"/>
      <c r="Z51" s="242" t="s">
        <v>659</v>
      </c>
      <c r="AA51" s="242"/>
      <c r="AB51" s="242" t="s">
        <v>660</v>
      </c>
      <c r="AC51" s="242"/>
      <c r="AD51" s="242" t="s">
        <v>661</v>
      </c>
      <c r="AE51" s="242"/>
      <c r="AF51" s="242" t="s">
        <v>662</v>
      </c>
      <c r="AG51" s="242"/>
      <c r="AH51" s="242" t="s">
        <v>663</v>
      </c>
      <c r="AI51" s="242"/>
      <c r="AJ51" s="242" t="s">
        <v>664</v>
      </c>
      <c r="AK51" s="242"/>
      <c r="AL51" s="242" t="s">
        <v>665</v>
      </c>
      <c r="AM51" s="242"/>
      <c r="AN51" s="242" t="s">
        <v>666</v>
      </c>
      <c r="AO51" s="242"/>
      <c r="AP51" s="242" t="s">
        <v>667</v>
      </c>
      <c r="AQ51" s="242"/>
      <c r="AR51" s="242" t="s">
        <v>668</v>
      </c>
      <c r="AS51" s="242"/>
      <c r="AT51" s="242" t="s">
        <v>669</v>
      </c>
      <c r="AU51" s="242"/>
      <c r="AV51" s="242" t="s">
        <v>670</v>
      </c>
      <c r="AW51" s="242"/>
      <c r="AX51" s="242" t="s">
        <v>671</v>
      </c>
      <c r="AY51" s="242"/>
      <c r="AZ51" s="242" t="s">
        <v>672</v>
      </c>
      <c r="BA51" s="242"/>
      <c r="BB51" s="242" t="s">
        <v>673</v>
      </c>
      <c r="BC51" s="242"/>
      <c r="BD51" s="242" t="s">
        <v>674</v>
      </c>
      <c r="BE51" s="242"/>
      <c r="BF51" s="242" t="s">
        <v>675</v>
      </c>
      <c r="BG51" s="242"/>
      <c r="BH51" s="242" t="s">
        <v>676</v>
      </c>
      <c r="BI51" s="242"/>
    </row>
    <row r="52" spans="1:61" ht="28.5" x14ac:dyDescent="0.25">
      <c r="A52" s="245"/>
      <c r="B52" s="169" t="s">
        <v>650</v>
      </c>
      <c r="C52" s="169" t="s">
        <v>644</v>
      </c>
      <c r="D52" s="169" t="s">
        <v>650</v>
      </c>
      <c r="E52" s="169" t="s">
        <v>644</v>
      </c>
      <c r="F52" s="169" t="s">
        <v>650</v>
      </c>
      <c r="G52" s="169" t="s">
        <v>644</v>
      </c>
      <c r="H52" s="169" t="s">
        <v>650</v>
      </c>
      <c r="I52" s="169" t="s">
        <v>644</v>
      </c>
      <c r="J52" s="169" t="s">
        <v>650</v>
      </c>
      <c r="K52" s="169" t="s">
        <v>644</v>
      </c>
      <c r="L52" s="169" t="s">
        <v>650</v>
      </c>
      <c r="M52" s="169" t="s">
        <v>644</v>
      </c>
      <c r="N52" s="169" t="s">
        <v>650</v>
      </c>
      <c r="O52" s="169" t="s">
        <v>644</v>
      </c>
      <c r="P52" s="169" t="s">
        <v>650</v>
      </c>
      <c r="Q52" s="169" t="s">
        <v>644</v>
      </c>
      <c r="R52" s="169" t="s">
        <v>650</v>
      </c>
      <c r="S52" s="169" t="s">
        <v>644</v>
      </c>
      <c r="T52" s="169" t="s">
        <v>650</v>
      </c>
      <c r="U52" s="169" t="s">
        <v>644</v>
      </c>
      <c r="V52" s="169" t="s">
        <v>650</v>
      </c>
      <c r="W52" s="169" t="s">
        <v>644</v>
      </c>
      <c r="X52" s="169" t="s">
        <v>650</v>
      </c>
      <c r="Y52" s="169" t="s">
        <v>644</v>
      </c>
      <c r="Z52" s="169" t="s">
        <v>650</v>
      </c>
      <c r="AA52" s="169" t="s">
        <v>644</v>
      </c>
      <c r="AB52" s="169" t="s">
        <v>650</v>
      </c>
      <c r="AC52" s="169" t="s">
        <v>644</v>
      </c>
      <c r="AD52" s="169" t="s">
        <v>650</v>
      </c>
      <c r="AE52" s="169" t="s">
        <v>644</v>
      </c>
      <c r="AF52" s="169" t="s">
        <v>650</v>
      </c>
      <c r="AG52" s="169" t="s">
        <v>644</v>
      </c>
      <c r="AH52" s="169" t="s">
        <v>650</v>
      </c>
      <c r="AI52" s="169" t="s">
        <v>644</v>
      </c>
      <c r="AJ52" s="169" t="s">
        <v>650</v>
      </c>
      <c r="AK52" s="169" t="s">
        <v>644</v>
      </c>
      <c r="AL52" s="169" t="s">
        <v>650</v>
      </c>
      <c r="AM52" s="169" t="s">
        <v>644</v>
      </c>
      <c r="AN52" s="169" t="s">
        <v>650</v>
      </c>
      <c r="AO52" s="169" t="s">
        <v>644</v>
      </c>
      <c r="AP52" s="169" t="s">
        <v>650</v>
      </c>
      <c r="AQ52" s="169" t="s">
        <v>644</v>
      </c>
      <c r="AR52" s="169" t="s">
        <v>650</v>
      </c>
      <c r="AS52" s="169" t="s">
        <v>644</v>
      </c>
      <c r="AT52" s="169" t="s">
        <v>650</v>
      </c>
      <c r="AU52" s="169" t="s">
        <v>644</v>
      </c>
      <c r="AV52" s="169" t="s">
        <v>650</v>
      </c>
      <c r="AW52" s="169" t="s">
        <v>644</v>
      </c>
      <c r="AX52" s="169" t="s">
        <v>650</v>
      </c>
      <c r="AY52" s="169" t="s">
        <v>644</v>
      </c>
      <c r="AZ52" s="169" t="s">
        <v>650</v>
      </c>
      <c r="BA52" s="169" t="s">
        <v>644</v>
      </c>
      <c r="BB52" s="169" t="s">
        <v>650</v>
      </c>
      <c r="BC52" s="169" t="s">
        <v>644</v>
      </c>
      <c r="BD52" s="169" t="s">
        <v>650</v>
      </c>
      <c r="BE52" s="169" t="s">
        <v>644</v>
      </c>
      <c r="BF52" s="169" t="s">
        <v>650</v>
      </c>
      <c r="BG52" s="169" t="s">
        <v>644</v>
      </c>
      <c r="BH52" s="169" t="s">
        <v>650</v>
      </c>
      <c r="BI52" s="169" t="s">
        <v>644</v>
      </c>
    </row>
    <row r="53" spans="1:61" x14ac:dyDescent="0.25">
      <c r="A53" s="61">
        <v>1</v>
      </c>
      <c r="B53" s="62"/>
      <c r="C53" s="62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</row>
    <row r="54" spans="1:61" x14ac:dyDescent="0.25">
      <c r="A54" s="57">
        <v>2</v>
      </c>
      <c r="B54" s="58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</row>
    <row r="55" spans="1:61" x14ac:dyDescent="0.25">
      <c r="A55" s="57">
        <v>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</row>
    <row r="56" spans="1:61" x14ac:dyDescent="0.25">
      <c r="A56" s="57" t="s">
        <v>645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</row>
    <row r="57" spans="1:6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</row>
    <row r="59" spans="1:61" ht="16.5" x14ac:dyDescent="0.25">
      <c r="A59" s="67" t="str">
        <f>"- Tên tuyến:"&amp;VLOOKUP(D61,Quyhoach!$B$8:$J$257,2,0)&amp;"-"&amp;VLOOKUP(D61,Quyhoach!$B$8:$J$257,3,0)</f>
        <v>- Tên tuyến:Quảng Bình-Quảng Trị</v>
      </c>
    </row>
    <row r="60" spans="1:61" ht="16.5" x14ac:dyDescent="0.25">
      <c r="A60" s="68" t="str">
        <f>"- Bến xe đi:"&amp;VLOOKUP(D61,Quyhoach!$B$8:$J$257,4,0)&amp;";                 Bến xe đến: "&amp;VLOOKUP(D61,Quyhoach!$B$8:$J$257,5,0)</f>
        <v>- Bến xe đi:Lệ Thủy;                 Bến xe đến: Lao Bảo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</row>
    <row r="61" spans="1:61" ht="16.5" x14ac:dyDescent="0.25">
      <c r="A61" s="67" t="s">
        <v>677</v>
      </c>
      <c r="D61" s="6" t="s">
        <v>136</v>
      </c>
    </row>
    <row r="62" spans="1:61" ht="16.5" x14ac:dyDescent="0.25">
      <c r="A62" s="67" t="str">
        <f>"- Hành trình tuyến:"&amp;VLOOKUP(D61,Quyhoach!$B$8:$J$257,6,0)</f>
        <v>- Hành trình tuyến:BX Lệ Thủy - QL1 - BX Lao Bảo &lt;A&gt;</v>
      </c>
    </row>
    <row r="63" spans="1:61" ht="16.5" x14ac:dyDescent="0.25">
      <c r="A63" s="67" t="str">
        <f>"- Cự ly tuyến:"&amp;VLOOKUP(D61,Quyhoach!$B$8:$J$257,7,0)&amp;"km"</f>
        <v>- Cự ly tuyến:189km</v>
      </c>
    </row>
    <row r="64" spans="1:61" ht="16.5" x14ac:dyDescent="0.25">
      <c r="A64" s="67" t="str">
        <f>"- Tổng số chuyến xe/ngày/tháng: "&amp;VLOOKUP(D61,Quyhoach!$B$8:$J$257,8,0)</f>
        <v>- Tổng số chuyến xe/ngày/tháng: 120</v>
      </c>
    </row>
    <row r="65" spans="1:64" ht="18.75" x14ac:dyDescent="0.25">
      <c r="A65" s="70"/>
    </row>
    <row r="66" spans="1:64" x14ac:dyDescent="0.25">
      <c r="A66" s="243" t="s">
        <v>637</v>
      </c>
      <c r="B66" s="71" t="s">
        <v>638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</row>
    <row r="67" spans="1:64" ht="15.75" customHeight="1" x14ac:dyDescent="0.25">
      <c r="A67" s="244"/>
      <c r="B67" s="242" t="s">
        <v>639</v>
      </c>
      <c r="C67" s="242"/>
      <c r="D67" s="242" t="s">
        <v>640</v>
      </c>
      <c r="E67" s="242"/>
      <c r="F67" s="242" t="s">
        <v>641</v>
      </c>
      <c r="G67" s="242"/>
      <c r="H67" s="242" t="s">
        <v>642</v>
      </c>
      <c r="I67" s="242"/>
      <c r="J67" s="242" t="s">
        <v>651</v>
      </c>
      <c r="K67" s="242"/>
      <c r="L67" s="242" t="s">
        <v>652</v>
      </c>
      <c r="M67" s="242"/>
      <c r="N67" s="242" t="s">
        <v>653</v>
      </c>
      <c r="O67" s="242"/>
      <c r="P67" s="242" t="s">
        <v>654</v>
      </c>
      <c r="Q67" s="242"/>
      <c r="R67" s="242" t="s">
        <v>655</v>
      </c>
      <c r="S67" s="242"/>
      <c r="T67" s="242" t="s">
        <v>656</v>
      </c>
      <c r="U67" s="242"/>
      <c r="V67" s="242" t="s">
        <v>657</v>
      </c>
      <c r="W67" s="242"/>
      <c r="X67" s="242" t="s">
        <v>658</v>
      </c>
      <c r="Y67" s="242"/>
      <c r="Z67" s="242" t="s">
        <v>659</v>
      </c>
      <c r="AA67" s="242"/>
      <c r="AB67" s="242" t="s">
        <v>660</v>
      </c>
      <c r="AC67" s="242"/>
      <c r="AD67" s="242" t="s">
        <v>661</v>
      </c>
      <c r="AE67" s="242"/>
      <c r="AF67" s="242" t="s">
        <v>662</v>
      </c>
      <c r="AG67" s="242"/>
      <c r="AH67" s="242" t="s">
        <v>663</v>
      </c>
      <c r="AI67" s="242"/>
      <c r="AJ67" s="242" t="s">
        <v>664</v>
      </c>
      <c r="AK67" s="242"/>
      <c r="AL67" s="242" t="s">
        <v>665</v>
      </c>
      <c r="AM67" s="242"/>
      <c r="AN67" s="242" t="s">
        <v>666</v>
      </c>
      <c r="AO67" s="242"/>
      <c r="AP67" s="242" t="s">
        <v>667</v>
      </c>
      <c r="AQ67" s="242"/>
      <c r="AR67" s="242" t="s">
        <v>668</v>
      </c>
      <c r="AS67" s="242"/>
      <c r="AT67" s="242" t="s">
        <v>669</v>
      </c>
      <c r="AU67" s="242"/>
      <c r="AV67" s="242" t="s">
        <v>670</v>
      </c>
      <c r="AW67" s="242"/>
      <c r="AX67" s="242" t="s">
        <v>671</v>
      </c>
      <c r="AY67" s="242"/>
      <c r="AZ67" s="242" t="s">
        <v>672</v>
      </c>
      <c r="BA67" s="242"/>
      <c r="BB67" s="242" t="s">
        <v>673</v>
      </c>
      <c r="BC67" s="242"/>
      <c r="BD67" s="242" t="s">
        <v>674</v>
      </c>
      <c r="BE67" s="242"/>
      <c r="BF67" s="242" t="s">
        <v>675</v>
      </c>
      <c r="BG67" s="242"/>
      <c r="BH67" s="242" t="s">
        <v>676</v>
      </c>
      <c r="BI67" s="242"/>
    </row>
    <row r="68" spans="1:64" ht="28.5" x14ac:dyDescent="0.25">
      <c r="A68" s="245"/>
      <c r="B68" s="169" t="s">
        <v>650</v>
      </c>
      <c r="C68" s="169" t="s">
        <v>644</v>
      </c>
      <c r="D68" s="169" t="s">
        <v>650</v>
      </c>
      <c r="E68" s="169" t="s">
        <v>644</v>
      </c>
      <c r="F68" s="169" t="s">
        <v>650</v>
      </c>
      <c r="G68" s="169" t="s">
        <v>644</v>
      </c>
      <c r="H68" s="169" t="s">
        <v>650</v>
      </c>
      <c r="I68" s="169" t="s">
        <v>644</v>
      </c>
      <c r="J68" s="169" t="s">
        <v>650</v>
      </c>
      <c r="K68" s="169" t="s">
        <v>644</v>
      </c>
      <c r="L68" s="169" t="s">
        <v>650</v>
      </c>
      <c r="M68" s="169" t="s">
        <v>644</v>
      </c>
      <c r="N68" s="169" t="s">
        <v>650</v>
      </c>
      <c r="O68" s="169" t="s">
        <v>644</v>
      </c>
      <c r="P68" s="169" t="s">
        <v>650</v>
      </c>
      <c r="Q68" s="169" t="s">
        <v>644</v>
      </c>
      <c r="R68" s="169" t="s">
        <v>650</v>
      </c>
      <c r="S68" s="169" t="s">
        <v>644</v>
      </c>
      <c r="T68" s="169" t="s">
        <v>650</v>
      </c>
      <c r="U68" s="169" t="s">
        <v>644</v>
      </c>
      <c r="V68" s="169" t="s">
        <v>650</v>
      </c>
      <c r="W68" s="169" t="s">
        <v>644</v>
      </c>
      <c r="X68" s="169" t="s">
        <v>650</v>
      </c>
      <c r="Y68" s="169" t="s">
        <v>644</v>
      </c>
      <c r="Z68" s="169" t="s">
        <v>650</v>
      </c>
      <c r="AA68" s="169" t="s">
        <v>644</v>
      </c>
      <c r="AB68" s="169" t="s">
        <v>650</v>
      </c>
      <c r="AC68" s="169" t="s">
        <v>644</v>
      </c>
      <c r="AD68" s="169" t="s">
        <v>650</v>
      </c>
      <c r="AE68" s="169" t="s">
        <v>644</v>
      </c>
      <c r="AF68" s="169" t="s">
        <v>650</v>
      </c>
      <c r="AG68" s="169" t="s">
        <v>644</v>
      </c>
      <c r="AH68" s="169" t="s">
        <v>650</v>
      </c>
      <c r="AI68" s="169" t="s">
        <v>644</v>
      </c>
      <c r="AJ68" s="169" t="s">
        <v>650</v>
      </c>
      <c r="AK68" s="169" t="s">
        <v>644</v>
      </c>
      <c r="AL68" s="169" t="s">
        <v>650</v>
      </c>
      <c r="AM68" s="169" t="s">
        <v>644</v>
      </c>
      <c r="AN68" s="169" t="s">
        <v>650</v>
      </c>
      <c r="AO68" s="169" t="s">
        <v>644</v>
      </c>
      <c r="AP68" s="169" t="s">
        <v>650</v>
      </c>
      <c r="AQ68" s="169" t="s">
        <v>644</v>
      </c>
      <c r="AR68" s="169" t="s">
        <v>650</v>
      </c>
      <c r="AS68" s="169" t="s">
        <v>644</v>
      </c>
      <c r="AT68" s="169" t="s">
        <v>650</v>
      </c>
      <c r="AU68" s="169" t="s">
        <v>644</v>
      </c>
      <c r="AV68" s="169" t="s">
        <v>650</v>
      </c>
      <c r="AW68" s="169" t="s">
        <v>644</v>
      </c>
      <c r="AX68" s="169" t="s">
        <v>650</v>
      </c>
      <c r="AY68" s="169" t="s">
        <v>644</v>
      </c>
      <c r="AZ68" s="169" t="s">
        <v>650</v>
      </c>
      <c r="BA68" s="169" t="s">
        <v>644</v>
      </c>
      <c r="BB68" s="169" t="s">
        <v>650</v>
      </c>
      <c r="BC68" s="169" t="s">
        <v>644</v>
      </c>
      <c r="BD68" s="169" t="s">
        <v>650</v>
      </c>
      <c r="BE68" s="169" t="s">
        <v>644</v>
      </c>
      <c r="BF68" s="169" t="s">
        <v>650</v>
      </c>
      <c r="BG68" s="169" t="s">
        <v>644</v>
      </c>
      <c r="BH68" s="169" t="s">
        <v>650</v>
      </c>
      <c r="BI68" s="169" t="s">
        <v>644</v>
      </c>
      <c r="BJ68" s="169" t="s">
        <v>682</v>
      </c>
      <c r="BK68" s="177" t="s">
        <v>683</v>
      </c>
      <c r="BL68" s="169" t="s">
        <v>684</v>
      </c>
    </row>
    <row r="69" spans="1:64" x14ac:dyDescent="0.25">
      <c r="A69" s="138">
        <v>1</v>
      </c>
      <c r="B69" s="144">
        <v>0.22916666666666666</v>
      </c>
      <c r="C69" s="144">
        <v>0.41666666666666669</v>
      </c>
      <c r="D69" s="144">
        <v>0.22916666666666666</v>
      </c>
      <c r="E69" s="144">
        <v>0.41666666666666669</v>
      </c>
      <c r="F69" s="144">
        <v>0.22916666666666666</v>
      </c>
      <c r="G69" s="144">
        <v>0.41666666666666669</v>
      </c>
      <c r="H69" s="144">
        <v>0.22916666666666666</v>
      </c>
      <c r="I69" s="144">
        <v>0.41666666666666669</v>
      </c>
      <c r="J69" s="144">
        <v>0.22916666666666666</v>
      </c>
      <c r="K69" s="144">
        <v>0.41666666666666669</v>
      </c>
      <c r="L69" s="144">
        <v>0.22916666666666666</v>
      </c>
      <c r="M69" s="144">
        <v>0.41666666666666669</v>
      </c>
      <c r="N69" s="144">
        <v>0.22916666666666666</v>
      </c>
      <c r="O69" s="144">
        <v>0.41666666666666669</v>
      </c>
      <c r="P69" s="144">
        <v>0.22916666666666666</v>
      </c>
      <c r="Q69" s="144">
        <v>0.41666666666666669</v>
      </c>
      <c r="R69" s="144">
        <v>0.22916666666666666</v>
      </c>
      <c r="S69" s="144">
        <v>0.41666666666666669</v>
      </c>
      <c r="T69" s="144">
        <v>0.22916666666666666</v>
      </c>
      <c r="U69" s="144">
        <v>0.41666666666666669</v>
      </c>
      <c r="V69" s="144">
        <v>0.22916666666666666</v>
      </c>
      <c r="W69" s="144">
        <v>0.41666666666666669</v>
      </c>
      <c r="X69" s="144">
        <v>0.22916666666666666</v>
      </c>
      <c r="Y69" s="144">
        <v>0.41666666666666669</v>
      </c>
      <c r="Z69" s="144">
        <v>0.22916666666666666</v>
      </c>
      <c r="AA69" s="144">
        <v>0.41666666666666669</v>
      </c>
      <c r="AB69" s="144">
        <v>0.22916666666666666</v>
      </c>
      <c r="AC69" s="144">
        <v>0.41666666666666669</v>
      </c>
      <c r="AD69" s="144">
        <v>0.22916666666666666</v>
      </c>
      <c r="AE69" s="144">
        <v>0.41666666666666669</v>
      </c>
      <c r="AF69" s="144">
        <v>0.22916666666666666</v>
      </c>
      <c r="AG69" s="144">
        <v>0.41666666666666669</v>
      </c>
      <c r="AH69" s="144">
        <v>0.22916666666666666</v>
      </c>
      <c r="AI69" s="144">
        <v>0.41666666666666669</v>
      </c>
      <c r="AJ69" s="144">
        <v>0.22916666666666666</v>
      </c>
      <c r="AK69" s="144">
        <v>0.41666666666666669</v>
      </c>
      <c r="AL69" s="144">
        <v>0.22916666666666666</v>
      </c>
      <c r="AM69" s="144">
        <v>0.41666666666666669</v>
      </c>
      <c r="AN69" s="144">
        <v>0.22916666666666666</v>
      </c>
      <c r="AO69" s="144">
        <v>0.41666666666666669</v>
      </c>
      <c r="AP69" s="144">
        <v>0.22916666666666666</v>
      </c>
      <c r="AQ69" s="144">
        <v>0.41666666666666669</v>
      </c>
      <c r="AR69" s="144">
        <v>0.22916666666666666</v>
      </c>
      <c r="AS69" s="144">
        <v>0.41666666666666669</v>
      </c>
      <c r="AT69" s="144">
        <v>0.22916666666666666</v>
      </c>
      <c r="AU69" s="144">
        <v>0.41666666666666669</v>
      </c>
      <c r="AV69" s="144">
        <v>0.22916666666666666</v>
      </c>
      <c r="AW69" s="144">
        <v>0.41666666666666669</v>
      </c>
      <c r="AX69" s="144">
        <v>0.22916666666666666</v>
      </c>
      <c r="AY69" s="144">
        <v>0.41666666666666669</v>
      </c>
      <c r="AZ69" s="144">
        <v>0.22916666666666666</v>
      </c>
      <c r="BA69" s="144">
        <v>0.41666666666666669</v>
      </c>
      <c r="BB69" s="180"/>
      <c r="BC69" s="180"/>
      <c r="BD69" s="180"/>
      <c r="BE69" s="180"/>
      <c r="BF69" s="180"/>
      <c r="BG69" s="180"/>
      <c r="BH69" s="180"/>
      <c r="BI69" s="180"/>
      <c r="BJ69" s="59" t="s">
        <v>681</v>
      </c>
      <c r="BK69" s="183">
        <v>110</v>
      </c>
      <c r="BL69" s="59">
        <v>26</v>
      </c>
    </row>
    <row r="70" spans="1:64" x14ac:dyDescent="0.25">
      <c r="A70" s="143">
        <v>2</v>
      </c>
      <c r="B70" s="144">
        <v>0.25</v>
      </c>
      <c r="C70" s="144">
        <v>0.43402777777777773</v>
      </c>
      <c r="D70" s="144">
        <v>0.25</v>
      </c>
      <c r="E70" s="144">
        <v>0.43402777777777773</v>
      </c>
      <c r="F70" s="144">
        <v>0.25</v>
      </c>
      <c r="G70" s="144">
        <v>0.43402777777777773</v>
      </c>
      <c r="H70" s="144">
        <v>0.25</v>
      </c>
      <c r="I70" s="144">
        <v>0.43402777777777773</v>
      </c>
      <c r="J70" s="144">
        <v>0.25</v>
      </c>
      <c r="K70" s="144">
        <v>0.43402777777777773</v>
      </c>
      <c r="L70" s="144">
        <v>0.25</v>
      </c>
      <c r="M70" s="144">
        <v>0.43402777777777773</v>
      </c>
      <c r="N70" s="144">
        <v>0.25</v>
      </c>
      <c r="O70" s="144">
        <v>0.43402777777777773</v>
      </c>
      <c r="P70" s="144">
        <v>0.25</v>
      </c>
      <c r="Q70" s="144">
        <v>0.43402777777777773</v>
      </c>
      <c r="R70" s="144">
        <v>0.25</v>
      </c>
      <c r="S70" s="144">
        <v>0.43402777777777773</v>
      </c>
      <c r="T70" s="144">
        <v>0.25</v>
      </c>
      <c r="U70" s="144">
        <v>0.43402777777777773</v>
      </c>
      <c r="V70" s="144">
        <v>0.25</v>
      </c>
      <c r="W70" s="144">
        <v>0.43402777777777773</v>
      </c>
      <c r="X70" s="144">
        <v>0.25</v>
      </c>
      <c r="Y70" s="144">
        <v>0.43402777777777773</v>
      </c>
      <c r="Z70" s="144">
        <v>0.25</v>
      </c>
      <c r="AA70" s="144">
        <v>0.43402777777777773</v>
      </c>
      <c r="AB70" s="144">
        <v>0.25</v>
      </c>
      <c r="AC70" s="144">
        <v>0.43402777777777773</v>
      </c>
      <c r="AD70" s="144">
        <v>0.25</v>
      </c>
      <c r="AE70" s="144">
        <v>0.43402777777777773</v>
      </c>
      <c r="AF70" s="144">
        <v>0.25</v>
      </c>
      <c r="AG70" s="144">
        <v>0.43402777777777773</v>
      </c>
      <c r="AH70" s="144">
        <v>0.25</v>
      </c>
      <c r="AI70" s="144">
        <v>0.43402777777777773</v>
      </c>
      <c r="AJ70" s="144">
        <v>0.25</v>
      </c>
      <c r="AK70" s="144">
        <v>0.43402777777777773</v>
      </c>
      <c r="AL70" s="144">
        <v>0.25</v>
      </c>
      <c r="AM70" s="144">
        <v>0.43402777777777773</v>
      </c>
      <c r="AN70" s="144">
        <v>0.25</v>
      </c>
      <c r="AO70" s="144">
        <v>0.43402777777777773</v>
      </c>
      <c r="AP70" s="144">
        <v>0.25</v>
      </c>
      <c r="AQ70" s="144">
        <v>0.43402777777777773</v>
      </c>
      <c r="AR70" s="144">
        <v>0.25</v>
      </c>
      <c r="AS70" s="144">
        <v>0.43402777777777773</v>
      </c>
      <c r="AT70" s="144">
        <v>0.25</v>
      </c>
      <c r="AU70" s="144">
        <v>0.43402777777777773</v>
      </c>
      <c r="AV70" s="144">
        <v>0.25</v>
      </c>
      <c r="AW70" s="144">
        <v>0.43402777777777773</v>
      </c>
      <c r="AX70" s="144">
        <v>0.25</v>
      </c>
      <c r="AY70" s="144">
        <v>0.43402777777777773</v>
      </c>
      <c r="AZ70" s="144">
        <v>0.25</v>
      </c>
      <c r="BA70" s="144">
        <v>0.43402777777777773</v>
      </c>
      <c r="BB70" s="61"/>
      <c r="BC70" s="61"/>
      <c r="BD70" s="61"/>
      <c r="BE70" s="61"/>
      <c r="BF70" s="61"/>
      <c r="BG70" s="61"/>
      <c r="BH70" s="61"/>
      <c r="BI70" s="61"/>
      <c r="BJ70" s="59" t="s">
        <v>699</v>
      </c>
      <c r="BK70" s="183">
        <v>1834</v>
      </c>
      <c r="BL70" s="59">
        <v>26</v>
      </c>
    </row>
    <row r="71" spans="1:64" x14ac:dyDescent="0.25">
      <c r="A71" s="165">
        <v>3</v>
      </c>
      <c r="B71" s="166">
        <v>0.27083333333333331</v>
      </c>
      <c r="C71" s="166">
        <v>0.45833333333333331</v>
      </c>
      <c r="D71" s="166">
        <v>0.27083333333333331</v>
      </c>
      <c r="E71" s="166">
        <v>0.45833333333333331</v>
      </c>
      <c r="F71" s="166">
        <v>0.27083333333333331</v>
      </c>
      <c r="G71" s="166">
        <v>0.45833333333333331</v>
      </c>
      <c r="H71" s="166">
        <v>0.27083333333333331</v>
      </c>
      <c r="I71" s="166">
        <v>0.45833333333333331</v>
      </c>
      <c r="J71" s="166">
        <v>0.27083333333333331</v>
      </c>
      <c r="K71" s="166">
        <v>0.45833333333333331</v>
      </c>
      <c r="L71" s="166">
        <v>0.27083333333333331</v>
      </c>
      <c r="M71" s="166">
        <v>0.45833333333333331</v>
      </c>
      <c r="N71" s="166">
        <v>0.27083333333333331</v>
      </c>
      <c r="O71" s="166">
        <v>0.45833333333333331</v>
      </c>
      <c r="P71" s="166">
        <v>0.27083333333333331</v>
      </c>
      <c r="Q71" s="166">
        <v>0.45833333333333331</v>
      </c>
      <c r="R71" s="166">
        <v>0.27083333333333331</v>
      </c>
      <c r="S71" s="166">
        <v>0.45833333333333331</v>
      </c>
      <c r="T71" s="166">
        <v>0.27083333333333331</v>
      </c>
      <c r="U71" s="166">
        <v>0.45833333333333331</v>
      </c>
      <c r="V71" s="166">
        <v>0.27083333333333331</v>
      </c>
      <c r="W71" s="166">
        <v>0.45833333333333331</v>
      </c>
      <c r="X71" s="166">
        <v>0.27083333333333331</v>
      </c>
      <c r="Y71" s="166">
        <v>0.45833333333333331</v>
      </c>
      <c r="Z71" s="166">
        <v>0.27083333333333331</v>
      </c>
      <c r="AA71" s="166">
        <v>0.45833333333333331</v>
      </c>
      <c r="AB71" s="166">
        <v>0.27083333333333331</v>
      </c>
      <c r="AC71" s="166">
        <v>0.45833333333333331</v>
      </c>
      <c r="AD71" s="166">
        <v>0.27083333333333331</v>
      </c>
      <c r="AE71" s="166">
        <v>0.45833333333333331</v>
      </c>
      <c r="AF71" s="166">
        <v>0.27083333333333331</v>
      </c>
      <c r="AG71" s="166">
        <v>0.45833333333333331</v>
      </c>
      <c r="AH71" s="166">
        <v>0.27083333333333331</v>
      </c>
      <c r="AI71" s="166">
        <v>0.45833333333333331</v>
      </c>
      <c r="AJ71" s="166">
        <v>0.27083333333333331</v>
      </c>
      <c r="AK71" s="166">
        <v>0.45833333333333331</v>
      </c>
      <c r="AL71" s="166">
        <v>0.27083333333333331</v>
      </c>
      <c r="AM71" s="166">
        <v>0.45833333333333331</v>
      </c>
      <c r="AN71" s="166">
        <v>0.27083333333333331</v>
      </c>
      <c r="AO71" s="166">
        <v>0.45833333333333331</v>
      </c>
      <c r="AP71" s="166">
        <v>0.27083333333333331</v>
      </c>
      <c r="AQ71" s="166">
        <v>0.45833333333333331</v>
      </c>
      <c r="AR71" s="166">
        <v>0.27083333333333331</v>
      </c>
      <c r="AS71" s="166">
        <v>0.45833333333333331</v>
      </c>
      <c r="AT71" s="166">
        <v>0.27083333333333331</v>
      </c>
      <c r="AU71" s="166">
        <v>0.45833333333333331</v>
      </c>
      <c r="AV71" s="166">
        <v>0.27083333333333331</v>
      </c>
      <c r="AW71" s="166">
        <v>0.45833333333333331</v>
      </c>
      <c r="AX71" s="166">
        <v>0.27083333333333331</v>
      </c>
      <c r="AY71" s="166">
        <v>0.45833333333333331</v>
      </c>
      <c r="AZ71" s="166">
        <v>0.27083333333333331</v>
      </c>
      <c r="BA71" s="166">
        <v>0.45833333333333331</v>
      </c>
      <c r="BB71" s="57"/>
      <c r="BC71" s="57"/>
      <c r="BD71" s="57"/>
      <c r="BE71" s="57"/>
      <c r="BF71" s="57"/>
      <c r="BG71" s="57"/>
      <c r="BH71" s="57"/>
      <c r="BI71" s="57"/>
      <c r="BJ71" s="59" t="s">
        <v>698</v>
      </c>
      <c r="BK71" s="183">
        <v>2217</v>
      </c>
      <c r="BL71" s="59">
        <v>26</v>
      </c>
    </row>
    <row r="72" spans="1:64" x14ac:dyDescent="0.25">
      <c r="A72" s="156"/>
      <c r="B72" s="157">
        <v>0.29166666666666669</v>
      </c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57"/>
      <c r="BC72" s="57"/>
      <c r="BD72" s="57"/>
      <c r="BE72" s="57"/>
      <c r="BF72" s="57"/>
      <c r="BG72" s="57"/>
      <c r="BH72" s="57"/>
      <c r="BI72" s="57"/>
      <c r="BJ72" s="59"/>
      <c r="BK72" s="183"/>
      <c r="BL72" s="59"/>
    </row>
    <row r="73" spans="1:64" x14ac:dyDescent="0.25">
      <c r="A73" s="165">
        <v>4</v>
      </c>
      <c r="B73" s="166">
        <v>0.52083333333333337</v>
      </c>
      <c r="C73" s="166">
        <v>0.25</v>
      </c>
      <c r="D73" s="166">
        <v>0.52083333333333337</v>
      </c>
      <c r="E73" s="166">
        <v>0.25</v>
      </c>
      <c r="F73" s="166">
        <v>0.52083333333333337</v>
      </c>
      <c r="G73" s="166">
        <v>0.25</v>
      </c>
      <c r="H73" s="166">
        <v>0.52083333333333337</v>
      </c>
      <c r="I73" s="166">
        <v>0.25</v>
      </c>
      <c r="J73" s="166">
        <v>0.52083333333333337</v>
      </c>
      <c r="K73" s="166">
        <v>0.25</v>
      </c>
      <c r="L73" s="166">
        <v>0.52083333333333337</v>
      </c>
      <c r="M73" s="166">
        <v>0.25</v>
      </c>
      <c r="N73" s="166">
        <v>0.52083333333333337</v>
      </c>
      <c r="O73" s="166">
        <v>0.25</v>
      </c>
      <c r="P73" s="166">
        <v>0.52083333333333337</v>
      </c>
      <c r="Q73" s="166">
        <v>0.25</v>
      </c>
      <c r="R73" s="166">
        <v>0.52083333333333337</v>
      </c>
      <c r="S73" s="166">
        <v>0.25</v>
      </c>
      <c r="T73" s="166">
        <v>0.52083333333333337</v>
      </c>
      <c r="U73" s="166">
        <v>0.25</v>
      </c>
      <c r="V73" s="166">
        <v>0.52083333333333337</v>
      </c>
      <c r="W73" s="166">
        <v>0.25</v>
      </c>
      <c r="X73" s="166">
        <v>0.52083333333333337</v>
      </c>
      <c r="Y73" s="166">
        <v>0.25</v>
      </c>
      <c r="Z73" s="166">
        <v>0.52083333333333337</v>
      </c>
      <c r="AA73" s="166">
        <v>0.25</v>
      </c>
      <c r="AB73" s="166">
        <v>0.52083333333333337</v>
      </c>
      <c r="AC73" s="166">
        <v>0.25</v>
      </c>
      <c r="AD73" s="166">
        <v>0.52083333333333337</v>
      </c>
      <c r="AE73" s="166">
        <v>0.25</v>
      </c>
      <c r="AF73" s="166">
        <v>0.52083333333333337</v>
      </c>
      <c r="AG73" s="166">
        <v>0.25</v>
      </c>
      <c r="AH73" s="166">
        <v>0.52083333333333337</v>
      </c>
      <c r="AI73" s="166">
        <v>0.25</v>
      </c>
      <c r="AJ73" s="166">
        <v>0.52083333333333337</v>
      </c>
      <c r="AK73" s="166">
        <v>0.25</v>
      </c>
      <c r="AL73" s="166">
        <v>0.52083333333333337</v>
      </c>
      <c r="AM73" s="166">
        <v>0.25</v>
      </c>
      <c r="AN73" s="166">
        <v>0.52083333333333337</v>
      </c>
      <c r="AO73" s="166">
        <v>0.25</v>
      </c>
      <c r="AP73" s="166">
        <v>0.52083333333333337</v>
      </c>
      <c r="AQ73" s="166">
        <v>0.25</v>
      </c>
      <c r="AR73" s="166">
        <v>0.52083333333333337</v>
      </c>
      <c r="AS73" s="166">
        <v>0.25</v>
      </c>
      <c r="AT73" s="166">
        <v>0.52083333333333337</v>
      </c>
      <c r="AU73" s="166">
        <v>0.25</v>
      </c>
      <c r="AV73" s="166">
        <v>0.52083333333333337</v>
      </c>
      <c r="AW73" s="166">
        <v>0.25</v>
      </c>
      <c r="AX73" s="166">
        <v>0.52083333333333337</v>
      </c>
      <c r="AY73" s="166">
        <v>0.25</v>
      </c>
      <c r="AZ73" s="166">
        <v>0.52083333333333337</v>
      </c>
      <c r="BA73" s="166">
        <v>0.25</v>
      </c>
      <c r="BB73" s="58"/>
      <c r="BC73" s="58"/>
      <c r="BD73" s="58"/>
      <c r="BE73" s="58"/>
      <c r="BF73" s="57"/>
      <c r="BG73" s="57"/>
      <c r="BH73" s="57"/>
      <c r="BI73" s="57"/>
      <c r="BJ73" s="59" t="s">
        <v>126</v>
      </c>
      <c r="BK73" s="183"/>
      <c r="BL73" s="59">
        <v>26</v>
      </c>
    </row>
    <row r="74" spans="1:64" x14ac:dyDescent="0.25">
      <c r="A74" s="57" t="s">
        <v>645</v>
      </c>
      <c r="B74" s="57">
        <v>14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</row>
    <row r="75" spans="1:64" x14ac:dyDescent="0.25">
      <c r="A75" s="64"/>
      <c r="B75" s="64">
        <v>15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</row>
    <row r="76" spans="1:64" x14ac:dyDescent="0.25">
      <c r="BJ76" s="62" t="s">
        <v>695</v>
      </c>
      <c r="BK76" s="179"/>
      <c r="BL76" s="61">
        <f>SUM(BL62:BL75)</f>
        <v>104</v>
      </c>
    </row>
    <row r="77" spans="1:64" ht="16.5" x14ac:dyDescent="0.25">
      <c r="A77" s="67" t="str">
        <f>"- Tên tuyến:"&amp;VLOOKUP(D79,Quyhoach!$B$8:$J$257,2,0)&amp;"-"&amp;VLOOKUP(D79,Quyhoach!$B$8:$J$257,3,0)</f>
        <v>- Tên tuyến:Quảng Bình-Quảng Trị</v>
      </c>
    </row>
    <row r="78" spans="1:64" ht="16.5" x14ac:dyDescent="0.25">
      <c r="A78" s="68" t="str">
        <f>"- Bến xe đi:"&amp;VLOOKUP(D79,Quyhoach!$B$8:$J$257,4,0)&amp;";                 Bến xe đến: "&amp;VLOOKUP(D79,Quyhoach!$B$8:$J$257,5,0)</f>
        <v>- Bến xe đi:Lệ Thủy;                 Bến xe đến: Khe Sanh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</row>
    <row r="79" spans="1:64" ht="16.5" x14ac:dyDescent="0.25">
      <c r="A79" s="67" t="s">
        <v>677</v>
      </c>
      <c r="D79" s="6" t="s">
        <v>139</v>
      </c>
    </row>
    <row r="80" spans="1:64" ht="16.5" x14ac:dyDescent="0.25">
      <c r="A80" s="67" t="str">
        <f>"- Hành trình tuyến:"&amp;VLOOKUP(D79,Quyhoach!$B$8:$J$257,6,0)</f>
        <v>- Hành trình tuyến:BX Lệ Thủy - QL1 - BX Khe Sanh &lt;A&gt;</v>
      </c>
    </row>
    <row r="81" spans="1:61" ht="16.5" x14ac:dyDescent="0.25">
      <c r="A81" s="67" t="str">
        <f>"- Cự ly tuyến:"&amp;VLOOKUP(D79,Quyhoach!$B$8:$J$257,7,0)&amp;"km"</f>
        <v>- Cự ly tuyến:189km</v>
      </c>
    </row>
    <row r="82" spans="1:61" ht="16.5" x14ac:dyDescent="0.25">
      <c r="A82" s="67" t="str">
        <f>"- Tổng số chuyến xe/ngày/tháng: "&amp;VLOOKUP(D79,Quyhoach!$B$8:$J$257,8,0)</f>
        <v>- Tổng số chuyến xe/ngày/tháng: 120</v>
      </c>
    </row>
    <row r="83" spans="1:61" ht="18.75" x14ac:dyDescent="0.25">
      <c r="A83" s="70"/>
    </row>
    <row r="84" spans="1:61" x14ac:dyDescent="0.25">
      <c r="A84" s="243" t="s">
        <v>637</v>
      </c>
      <c r="B84" s="71" t="s">
        <v>638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</row>
    <row r="85" spans="1:61" ht="15.75" customHeight="1" x14ac:dyDescent="0.25">
      <c r="A85" s="244"/>
      <c r="B85" s="242" t="s">
        <v>639</v>
      </c>
      <c r="C85" s="242"/>
      <c r="D85" s="242" t="s">
        <v>640</v>
      </c>
      <c r="E85" s="242"/>
      <c r="F85" s="242" t="s">
        <v>641</v>
      </c>
      <c r="G85" s="242"/>
      <c r="H85" s="242" t="s">
        <v>642</v>
      </c>
      <c r="I85" s="242"/>
      <c r="J85" s="242" t="s">
        <v>651</v>
      </c>
      <c r="K85" s="242"/>
      <c r="L85" s="242" t="s">
        <v>652</v>
      </c>
      <c r="M85" s="242"/>
      <c r="N85" s="242" t="s">
        <v>653</v>
      </c>
      <c r="O85" s="242"/>
      <c r="P85" s="242" t="s">
        <v>654</v>
      </c>
      <c r="Q85" s="242"/>
      <c r="R85" s="242" t="s">
        <v>655</v>
      </c>
      <c r="S85" s="242"/>
      <c r="T85" s="242" t="s">
        <v>656</v>
      </c>
      <c r="U85" s="242"/>
      <c r="V85" s="242" t="s">
        <v>657</v>
      </c>
      <c r="W85" s="242"/>
      <c r="X85" s="242" t="s">
        <v>658</v>
      </c>
      <c r="Y85" s="242"/>
      <c r="Z85" s="242" t="s">
        <v>659</v>
      </c>
      <c r="AA85" s="242"/>
      <c r="AB85" s="242" t="s">
        <v>660</v>
      </c>
      <c r="AC85" s="242"/>
      <c r="AD85" s="242" t="s">
        <v>661</v>
      </c>
      <c r="AE85" s="242"/>
      <c r="AF85" s="242" t="s">
        <v>662</v>
      </c>
      <c r="AG85" s="242"/>
      <c r="AH85" s="242" t="s">
        <v>663</v>
      </c>
      <c r="AI85" s="242"/>
      <c r="AJ85" s="242" t="s">
        <v>664</v>
      </c>
      <c r="AK85" s="242"/>
      <c r="AL85" s="242" t="s">
        <v>665</v>
      </c>
      <c r="AM85" s="242"/>
      <c r="AN85" s="242" t="s">
        <v>666</v>
      </c>
      <c r="AO85" s="242"/>
      <c r="AP85" s="242" t="s">
        <v>667</v>
      </c>
      <c r="AQ85" s="242"/>
      <c r="AR85" s="242" t="s">
        <v>668</v>
      </c>
      <c r="AS85" s="242"/>
      <c r="AT85" s="242" t="s">
        <v>669</v>
      </c>
      <c r="AU85" s="242"/>
      <c r="AV85" s="242" t="s">
        <v>670</v>
      </c>
      <c r="AW85" s="242"/>
      <c r="AX85" s="242" t="s">
        <v>671</v>
      </c>
      <c r="AY85" s="242"/>
      <c r="AZ85" s="242" t="s">
        <v>672</v>
      </c>
      <c r="BA85" s="242"/>
      <c r="BB85" s="242" t="s">
        <v>673</v>
      </c>
      <c r="BC85" s="242"/>
      <c r="BD85" s="242" t="s">
        <v>674</v>
      </c>
      <c r="BE85" s="242"/>
      <c r="BF85" s="242" t="s">
        <v>675</v>
      </c>
      <c r="BG85" s="242"/>
      <c r="BH85" s="242" t="s">
        <v>676</v>
      </c>
      <c r="BI85" s="242"/>
    </row>
    <row r="86" spans="1:61" ht="28.5" x14ac:dyDescent="0.25">
      <c r="A86" s="245"/>
      <c r="B86" s="169" t="s">
        <v>650</v>
      </c>
      <c r="C86" s="169" t="s">
        <v>644</v>
      </c>
      <c r="D86" s="169" t="s">
        <v>650</v>
      </c>
      <c r="E86" s="169" t="s">
        <v>644</v>
      </c>
      <c r="F86" s="169" t="s">
        <v>650</v>
      </c>
      <c r="G86" s="169" t="s">
        <v>644</v>
      </c>
      <c r="H86" s="169" t="s">
        <v>650</v>
      </c>
      <c r="I86" s="169" t="s">
        <v>644</v>
      </c>
      <c r="J86" s="169" t="s">
        <v>650</v>
      </c>
      <c r="K86" s="169" t="s">
        <v>644</v>
      </c>
      <c r="L86" s="169" t="s">
        <v>650</v>
      </c>
      <c r="M86" s="169" t="s">
        <v>644</v>
      </c>
      <c r="N86" s="169" t="s">
        <v>650</v>
      </c>
      <c r="O86" s="169" t="s">
        <v>644</v>
      </c>
      <c r="P86" s="169" t="s">
        <v>650</v>
      </c>
      <c r="Q86" s="169" t="s">
        <v>644</v>
      </c>
      <c r="R86" s="169" t="s">
        <v>650</v>
      </c>
      <c r="S86" s="169" t="s">
        <v>644</v>
      </c>
      <c r="T86" s="169" t="s">
        <v>650</v>
      </c>
      <c r="U86" s="169" t="s">
        <v>644</v>
      </c>
      <c r="V86" s="169" t="s">
        <v>650</v>
      </c>
      <c r="W86" s="169" t="s">
        <v>644</v>
      </c>
      <c r="X86" s="169" t="s">
        <v>650</v>
      </c>
      <c r="Y86" s="169" t="s">
        <v>644</v>
      </c>
      <c r="Z86" s="169" t="s">
        <v>650</v>
      </c>
      <c r="AA86" s="169" t="s">
        <v>644</v>
      </c>
      <c r="AB86" s="169" t="s">
        <v>650</v>
      </c>
      <c r="AC86" s="169" t="s">
        <v>644</v>
      </c>
      <c r="AD86" s="169" t="s">
        <v>650</v>
      </c>
      <c r="AE86" s="169" t="s">
        <v>644</v>
      </c>
      <c r="AF86" s="169" t="s">
        <v>650</v>
      </c>
      <c r="AG86" s="169" t="s">
        <v>644</v>
      </c>
      <c r="AH86" s="169" t="s">
        <v>650</v>
      </c>
      <c r="AI86" s="169" t="s">
        <v>644</v>
      </c>
      <c r="AJ86" s="169" t="s">
        <v>650</v>
      </c>
      <c r="AK86" s="169" t="s">
        <v>644</v>
      </c>
      <c r="AL86" s="169" t="s">
        <v>650</v>
      </c>
      <c r="AM86" s="169" t="s">
        <v>644</v>
      </c>
      <c r="AN86" s="169" t="s">
        <v>650</v>
      </c>
      <c r="AO86" s="169" t="s">
        <v>644</v>
      </c>
      <c r="AP86" s="169" t="s">
        <v>650</v>
      </c>
      <c r="AQ86" s="169" t="s">
        <v>644</v>
      </c>
      <c r="AR86" s="169" t="s">
        <v>650</v>
      </c>
      <c r="AS86" s="169" t="s">
        <v>644</v>
      </c>
      <c r="AT86" s="169" t="s">
        <v>650</v>
      </c>
      <c r="AU86" s="169" t="s">
        <v>644</v>
      </c>
      <c r="AV86" s="169" t="s">
        <v>650</v>
      </c>
      <c r="AW86" s="169" t="s">
        <v>644</v>
      </c>
      <c r="AX86" s="169" t="s">
        <v>650</v>
      </c>
      <c r="AY86" s="169" t="s">
        <v>644</v>
      </c>
      <c r="AZ86" s="169" t="s">
        <v>650</v>
      </c>
      <c r="BA86" s="169" t="s">
        <v>644</v>
      </c>
      <c r="BB86" s="169" t="s">
        <v>650</v>
      </c>
      <c r="BC86" s="169" t="s">
        <v>644</v>
      </c>
      <c r="BD86" s="169" t="s">
        <v>650</v>
      </c>
      <c r="BE86" s="169" t="s">
        <v>644</v>
      </c>
      <c r="BF86" s="169" t="s">
        <v>650</v>
      </c>
      <c r="BG86" s="169" t="s">
        <v>644</v>
      </c>
      <c r="BH86" s="169" t="s">
        <v>650</v>
      </c>
      <c r="BI86" s="169" t="s">
        <v>644</v>
      </c>
    </row>
    <row r="87" spans="1:61" x14ac:dyDescent="0.25">
      <c r="A87" s="61">
        <v>1</v>
      </c>
      <c r="B87" s="62"/>
      <c r="C87" s="62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</row>
    <row r="88" spans="1:61" x14ac:dyDescent="0.25">
      <c r="A88" s="57">
        <v>2</v>
      </c>
      <c r="B88" s="58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</row>
    <row r="89" spans="1:61" x14ac:dyDescent="0.25">
      <c r="A89" s="57">
        <v>3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</row>
    <row r="90" spans="1:61" x14ac:dyDescent="0.25">
      <c r="A90" s="57" t="s">
        <v>645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</row>
    <row r="91" spans="1:6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</row>
    <row r="93" spans="1:61" ht="16.5" x14ac:dyDescent="0.25">
      <c r="A93" s="67" t="str">
        <f>"- Tên tuyến:"&amp;VLOOKUP(D95,Quyhoach!$B$8:$J$257,2,0)&amp;"-"&amp;VLOOKUP(D95,Quyhoach!$B$8:$J$257,3,0)</f>
        <v>- Tên tuyến:Quảng Bình-Quảng Trị</v>
      </c>
    </row>
    <row r="94" spans="1:61" ht="16.5" x14ac:dyDescent="0.25">
      <c r="A94" s="68" t="str">
        <f>"- Bến xe đi:"&amp;VLOOKUP(D95,Quyhoach!$B$8:$J$257,4,0)&amp;";                 Bến xe đến: "&amp;VLOOKUP(D95,Quyhoach!$B$8:$J$257,5,0)</f>
        <v>- Bến xe đi:Đồng Lê;                 Bến xe đến: Lao Bảo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</row>
    <row r="95" spans="1:61" ht="16.5" x14ac:dyDescent="0.25">
      <c r="A95" s="67" t="s">
        <v>677</v>
      </c>
      <c r="D95" s="6" t="s">
        <v>457</v>
      </c>
    </row>
    <row r="96" spans="1:61" ht="16.5" x14ac:dyDescent="0.25">
      <c r="A96" s="67" t="str">
        <f>"- Hành trình tuyến:"&amp;VLOOKUP(D95,Quyhoach!$B$8:$J$257,6,0)</f>
        <v>- Hành trình tuyến:BX Đồng Lê - QL12 - QL1 - BX Lao Bảo &lt;A&gt;</v>
      </c>
    </row>
    <row r="97" spans="1:64" ht="16.5" x14ac:dyDescent="0.25">
      <c r="A97" s="67" t="str">
        <f>"- Cự ly tuyến:"&amp;VLOOKUP(D95,Quyhoach!$B$8:$J$257,7,0)&amp;"km"</f>
        <v>- Cự ly tuyến:189km</v>
      </c>
    </row>
    <row r="98" spans="1:64" ht="16.5" x14ac:dyDescent="0.25">
      <c r="A98" s="67" t="str">
        <f>"- Tổng số chuyến xe/ngày/tháng: "&amp;VLOOKUP(D95,Quyhoach!$B$8:$J$257,8,0)</f>
        <v>- Tổng số chuyến xe/ngày/tháng: 180</v>
      </c>
    </row>
    <row r="99" spans="1:64" ht="18.75" x14ac:dyDescent="0.25">
      <c r="A99" s="70"/>
    </row>
    <row r="100" spans="1:64" x14ac:dyDescent="0.25">
      <c r="A100" s="243" t="s">
        <v>637</v>
      </c>
      <c r="B100" s="71" t="s">
        <v>638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</row>
    <row r="101" spans="1:64" ht="15.75" customHeight="1" x14ac:dyDescent="0.25">
      <c r="A101" s="244"/>
      <c r="B101" s="242" t="s">
        <v>639</v>
      </c>
      <c r="C101" s="242"/>
      <c r="D101" s="242" t="s">
        <v>640</v>
      </c>
      <c r="E101" s="242"/>
      <c r="F101" s="242" t="s">
        <v>641</v>
      </c>
      <c r="G101" s="242"/>
      <c r="H101" s="242" t="s">
        <v>642</v>
      </c>
      <c r="I101" s="242"/>
      <c r="J101" s="242" t="s">
        <v>651</v>
      </c>
      <c r="K101" s="242"/>
      <c r="L101" s="242" t="s">
        <v>652</v>
      </c>
      <c r="M101" s="242"/>
      <c r="N101" s="242" t="s">
        <v>653</v>
      </c>
      <c r="O101" s="242"/>
      <c r="P101" s="242" t="s">
        <v>654</v>
      </c>
      <c r="Q101" s="242"/>
      <c r="R101" s="242" t="s">
        <v>655</v>
      </c>
      <c r="S101" s="242"/>
      <c r="T101" s="242" t="s">
        <v>656</v>
      </c>
      <c r="U101" s="242"/>
      <c r="V101" s="242" t="s">
        <v>657</v>
      </c>
      <c r="W101" s="242"/>
      <c r="X101" s="242" t="s">
        <v>658</v>
      </c>
      <c r="Y101" s="242"/>
      <c r="Z101" s="242" t="s">
        <v>659</v>
      </c>
      <c r="AA101" s="242"/>
      <c r="AB101" s="242" t="s">
        <v>660</v>
      </c>
      <c r="AC101" s="242"/>
      <c r="AD101" s="242" t="s">
        <v>661</v>
      </c>
      <c r="AE101" s="242"/>
      <c r="AF101" s="242" t="s">
        <v>662</v>
      </c>
      <c r="AG101" s="242"/>
      <c r="AH101" s="242" t="s">
        <v>663</v>
      </c>
      <c r="AI101" s="242"/>
      <c r="AJ101" s="242" t="s">
        <v>664</v>
      </c>
      <c r="AK101" s="242"/>
      <c r="AL101" s="242" t="s">
        <v>665</v>
      </c>
      <c r="AM101" s="242"/>
      <c r="AN101" s="242" t="s">
        <v>666</v>
      </c>
      <c r="AO101" s="242"/>
      <c r="AP101" s="242" t="s">
        <v>667</v>
      </c>
      <c r="AQ101" s="242"/>
      <c r="AR101" s="242" t="s">
        <v>668</v>
      </c>
      <c r="AS101" s="242"/>
      <c r="AT101" s="242" t="s">
        <v>669</v>
      </c>
      <c r="AU101" s="242"/>
      <c r="AV101" s="242" t="s">
        <v>670</v>
      </c>
      <c r="AW101" s="242"/>
      <c r="AX101" s="242" t="s">
        <v>671</v>
      </c>
      <c r="AY101" s="242"/>
      <c r="AZ101" s="242" t="s">
        <v>672</v>
      </c>
      <c r="BA101" s="242"/>
      <c r="BB101" s="242" t="s">
        <v>673</v>
      </c>
      <c r="BC101" s="242"/>
      <c r="BD101" s="242" t="s">
        <v>674</v>
      </c>
      <c r="BE101" s="242"/>
      <c r="BF101" s="242" t="s">
        <v>675</v>
      </c>
      <c r="BG101" s="242"/>
      <c r="BH101" s="242" t="s">
        <v>676</v>
      </c>
      <c r="BI101" s="242"/>
    </row>
    <row r="102" spans="1:64" ht="28.5" x14ac:dyDescent="0.25">
      <c r="A102" s="245"/>
      <c r="B102" s="169" t="s">
        <v>650</v>
      </c>
      <c r="C102" s="169" t="s">
        <v>644</v>
      </c>
      <c r="D102" s="169" t="s">
        <v>650</v>
      </c>
      <c r="E102" s="169" t="s">
        <v>644</v>
      </c>
      <c r="F102" s="169" t="s">
        <v>650</v>
      </c>
      <c r="G102" s="169" t="s">
        <v>644</v>
      </c>
      <c r="H102" s="169" t="s">
        <v>650</v>
      </c>
      <c r="I102" s="169" t="s">
        <v>644</v>
      </c>
      <c r="J102" s="169" t="s">
        <v>650</v>
      </c>
      <c r="K102" s="169" t="s">
        <v>644</v>
      </c>
      <c r="L102" s="169" t="s">
        <v>650</v>
      </c>
      <c r="M102" s="169" t="s">
        <v>644</v>
      </c>
      <c r="N102" s="169" t="s">
        <v>650</v>
      </c>
      <c r="O102" s="169" t="s">
        <v>644</v>
      </c>
      <c r="P102" s="169" t="s">
        <v>650</v>
      </c>
      <c r="Q102" s="169" t="s">
        <v>644</v>
      </c>
      <c r="R102" s="169" t="s">
        <v>650</v>
      </c>
      <c r="S102" s="169" t="s">
        <v>644</v>
      </c>
      <c r="T102" s="169" t="s">
        <v>650</v>
      </c>
      <c r="U102" s="169" t="s">
        <v>644</v>
      </c>
      <c r="V102" s="169" t="s">
        <v>650</v>
      </c>
      <c r="W102" s="169" t="s">
        <v>644</v>
      </c>
      <c r="X102" s="169" t="s">
        <v>650</v>
      </c>
      <c r="Y102" s="169" t="s">
        <v>644</v>
      </c>
      <c r="Z102" s="169" t="s">
        <v>650</v>
      </c>
      <c r="AA102" s="169" t="s">
        <v>644</v>
      </c>
      <c r="AB102" s="169" t="s">
        <v>650</v>
      </c>
      <c r="AC102" s="169" t="s">
        <v>644</v>
      </c>
      <c r="AD102" s="169" t="s">
        <v>650</v>
      </c>
      <c r="AE102" s="169" t="s">
        <v>644</v>
      </c>
      <c r="AF102" s="169" t="s">
        <v>650</v>
      </c>
      <c r="AG102" s="169" t="s">
        <v>644</v>
      </c>
      <c r="AH102" s="169" t="s">
        <v>650</v>
      </c>
      <c r="AI102" s="169" t="s">
        <v>644</v>
      </c>
      <c r="AJ102" s="169" t="s">
        <v>650</v>
      </c>
      <c r="AK102" s="169" t="s">
        <v>644</v>
      </c>
      <c r="AL102" s="169" t="s">
        <v>650</v>
      </c>
      <c r="AM102" s="169" t="s">
        <v>644</v>
      </c>
      <c r="AN102" s="169" t="s">
        <v>650</v>
      </c>
      <c r="AO102" s="169" t="s">
        <v>644</v>
      </c>
      <c r="AP102" s="169" t="s">
        <v>650</v>
      </c>
      <c r="AQ102" s="169" t="s">
        <v>644</v>
      </c>
      <c r="AR102" s="169" t="s">
        <v>650</v>
      </c>
      <c r="AS102" s="169" t="s">
        <v>644</v>
      </c>
      <c r="AT102" s="169" t="s">
        <v>650</v>
      </c>
      <c r="AU102" s="169" t="s">
        <v>644</v>
      </c>
      <c r="AV102" s="169" t="s">
        <v>650</v>
      </c>
      <c r="AW102" s="169" t="s">
        <v>644</v>
      </c>
      <c r="AX102" s="169" t="s">
        <v>650</v>
      </c>
      <c r="AY102" s="169" t="s">
        <v>644</v>
      </c>
      <c r="AZ102" s="169" t="s">
        <v>650</v>
      </c>
      <c r="BA102" s="169" t="s">
        <v>644</v>
      </c>
      <c r="BB102" s="169" t="s">
        <v>650</v>
      </c>
      <c r="BC102" s="169" t="s">
        <v>644</v>
      </c>
      <c r="BD102" s="169" t="s">
        <v>650</v>
      </c>
      <c r="BE102" s="169" t="s">
        <v>644</v>
      </c>
      <c r="BF102" s="169" t="s">
        <v>650</v>
      </c>
      <c r="BG102" s="169" t="s">
        <v>644</v>
      </c>
      <c r="BH102" s="169" t="s">
        <v>650</v>
      </c>
      <c r="BI102" s="169" t="s">
        <v>644</v>
      </c>
      <c r="BJ102" s="169" t="s">
        <v>682</v>
      </c>
      <c r="BK102" s="177" t="s">
        <v>683</v>
      </c>
      <c r="BL102" s="169" t="s">
        <v>684</v>
      </c>
    </row>
    <row r="103" spans="1:64" x14ac:dyDescent="0.25">
      <c r="A103" s="127">
        <v>1</v>
      </c>
      <c r="B103" s="132"/>
      <c r="C103" s="132"/>
      <c r="D103" s="128">
        <v>0.49652777777777773</v>
      </c>
      <c r="E103" s="128">
        <v>0.25</v>
      </c>
      <c r="F103" s="132"/>
      <c r="G103" s="132"/>
      <c r="H103" s="128">
        <v>0.49652777777777773</v>
      </c>
      <c r="I103" s="128">
        <v>0.25</v>
      </c>
      <c r="J103" s="127"/>
      <c r="K103" s="127"/>
      <c r="L103" s="128">
        <v>0.49652777777777773</v>
      </c>
      <c r="M103" s="128">
        <v>0.25</v>
      </c>
      <c r="N103" s="127"/>
      <c r="O103" s="127"/>
      <c r="P103" s="128">
        <v>0.49652777777777773</v>
      </c>
      <c r="Q103" s="128">
        <v>0.25</v>
      </c>
      <c r="R103" s="127"/>
      <c r="S103" s="127"/>
      <c r="T103" s="128">
        <v>0.49652777777777773</v>
      </c>
      <c r="U103" s="128">
        <v>0.25</v>
      </c>
      <c r="V103" s="127"/>
      <c r="W103" s="127"/>
      <c r="X103" s="128">
        <v>0.49652777777777773</v>
      </c>
      <c r="Y103" s="128">
        <v>0.25</v>
      </c>
      <c r="Z103" s="127"/>
      <c r="AA103" s="127"/>
      <c r="AB103" s="128">
        <v>0.49652777777777773</v>
      </c>
      <c r="AC103" s="128">
        <v>0.25</v>
      </c>
      <c r="AD103" s="127"/>
      <c r="AE103" s="127"/>
      <c r="AF103" s="128">
        <v>0.49652777777777773</v>
      </c>
      <c r="AG103" s="128">
        <v>0.25</v>
      </c>
      <c r="AH103" s="127"/>
      <c r="AI103" s="127"/>
      <c r="AJ103" s="128">
        <v>0.49652777777777773</v>
      </c>
      <c r="AK103" s="128">
        <v>0.25</v>
      </c>
      <c r="AL103" s="127"/>
      <c r="AM103" s="127"/>
      <c r="AN103" s="128">
        <v>0.49652777777777773</v>
      </c>
      <c r="AO103" s="128">
        <v>0.25</v>
      </c>
      <c r="AP103" s="127"/>
      <c r="AQ103" s="127"/>
      <c r="AR103" s="128">
        <v>0.49652777777777773</v>
      </c>
      <c r="AS103" s="128">
        <v>0.25</v>
      </c>
      <c r="AT103" s="127"/>
      <c r="AU103" s="127"/>
      <c r="AV103" s="128">
        <v>0.49652777777777773</v>
      </c>
      <c r="AW103" s="128">
        <v>0.25</v>
      </c>
      <c r="AX103" s="127"/>
      <c r="AY103" s="127"/>
      <c r="AZ103" s="128">
        <v>0.49652777777777773</v>
      </c>
      <c r="BA103" s="128">
        <v>0.25</v>
      </c>
      <c r="BB103" s="127"/>
      <c r="BC103" s="127"/>
      <c r="BD103" s="128">
        <v>0.49652777777777773</v>
      </c>
      <c r="BE103" s="128">
        <v>0.25</v>
      </c>
      <c r="BF103" s="127"/>
      <c r="BG103" s="127"/>
      <c r="BH103" s="128">
        <v>0.49652777777777773</v>
      </c>
      <c r="BI103" s="128">
        <v>0.25</v>
      </c>
      <c r="BJ103" s="136" t="s">
        <v>126</v>
      </c>
      <c r="BK103" s="178">
        <v>2015</v>
      </c>
      <c r="BL103" s="136">
        <v>15</v>
      </c>
    </row>
    <row r="104" spans="1:64" x14ac:dyDescent="0.25">
      <c r="A104" s="57">
        <v>2</v>
      </c>
      <c r="B104" s="58">
        <v>0.29166666666666669</v>
      </c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</row>
    <row r="105" spans="1:64" x14ac:dyDescent="0.25">
      <c r="A105" s="57">
        <v>3</v>
      </c>
      <c r="B105" s="58">
        <v>0.33333333333333331</v>
      </c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</row>
    <row r="106" spans="1:64" x14ac:dyDescent="0.25">
      <c r="A106" s="57" t="s">
        <v>645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</row>
    <row r="107" spans="1:64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</row>
    <row r="109" spans="1:64" ht="16.5" x14ac:dyDescent="0.25">
      <c r="A109" s="67" t="str">
        <f>"- Tên tuyến:"&amp;VLOOKUP(D111,Quyhoach!$B$8:$J$257,2,0)&amp;"-"&amp;VLOOKUP(D111,Quyhoach!$B$8:$J$257,3,0)</f>
        <v>- Tên tuyến:Quảng Bình-Quảng Trị</v>
      </c>
    </row>
    <row r="110" spans="1:64" ht="16.5" x14ac:dyDescent="0.25">
      <c r="A110" s="68" t="str">
        <f>"- Bến xe đi:"&amp;VLOOKUP(D111,Quyhoach!$B$8:$J$257,4,0)&amp;";                 Bến xe đến: "&amp;VLOOKUP(D111,Quyhoach!$B$8:$J$257,5,0)</f>
        <v>- Bến xe đi:Tiến Hoá;                 Bến xe đến: Lao Bảo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</row>
    <row r="111" spans="1:64" ht="16.5" x14ac:dyDescent="0.25">
      <c r="A111" s="67" t="s">
        <v>677</v>
      </c>
      <c r="D111" s="6" t="s">
        <v>461</v>
      </c>
    </row>
    <row r="112" spans="1:64" ht="16.5" x14ac:dyDescent="0.25">
      <c r="A112" s="67" t="str">
        <f>"- Hành trình tuyến:"&amp;VLOOKUP(D111,Quyhoach!$B$8:$J$257,6,0)</f>
        <v>- Hành trình tuyến:BX Tiến Hoá - QL12 - QL1 - BX Lao Bảo &lt;A&gt;</v>
      </c>
    </row>
    <row r="113" spans="1:61" ht="16.5" x14ac:dyDescent="0.25">
      <c r="A113" s="67" t="str">
        <f>"- Cự ly tuyến:"&amp;VLOOKUP(D111,Quyhoach!$B$8:$J$257,7,0)&amp;"km"</f>
        <v>- Cự ly tuyến:189km</v>
      </c>
    </row>
    <row r="114" spans="1:61" ht="16.5" x14ac:dyDescent="0.25">
      <c r="A114" s="67" t="str">
        <f>"- Tổng số chuyến xe/ngày/tháng: "&amp;VLOOKUP(D111,Quyhoach!$B$8:$J$257,8,0)</f>
        <v>- Tổng số chuyến xe/ngày/tháng: 180</v>
      </c>
    </row>
    <row r="115" spans="1:61" ht="18.75" x14ac:dyDescent="0.25">
      <c r="A115" s="70"/>
    </row>
    <row r="116" spans="1:61" x14ac:dyDescent="0.25">
      <c r="A116" s="243" t="s">
        <v>637</v>
      </c>
      <c r="B116" s="71" t="s">
        <v>638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</row>
    <row r="117" spans="1:61" ht="15.75" customHeight="1" x14ac:dyDescent="0.25">
      <c r="A117" s="244"/>
      <c r="B117" s="242" t="s">
        <v>639</v>
      </c>
      <c r="C117" s="242"/>
      <c r="D117" s="242" t="s">
        <v>640</v>
      </c>
      <c r="E117" s="242"/>
      <c r="F117" s="242" t="s">
        <v>641</v>
      </c>
      <c r="G117" s="242"/>
      <c r="H117" s="242" t="s">
        <v>642</v>
      </c>
      <c r="I117" s="242"/>
      <c r="J117" s="242" t="s">
        <v>651</v>
      </c>
      <c r="K117" s="242"/>
      <c r="L117" s="242" t="s">
        <v>652</v>
      </c>
      <c r="M117" s="242"/>
      <c r="N117" s="242" t="s">
        <v>653</v>
      </c>
      <c r="O117" s="242"/>
      <c r="P117" s="242" t="s">
        <v>654</v>
      </c>
      <c r="Q117" s="242"/>
      <c r="R117" s="242" t="s">
        <v>655</v>
      </c>
      <c r="S117" s="242"/>
      <c r="T117" s="242" t="s">
        <v>656</v>
      </c>
      <c r="U117" s="242"/>
      <c r="V117" s="242" t="s">
        <v>657</v>
      </c>
      <c r="W117" s="242"/>
      <c r="X117" s="242" t="s">
        <v>658</v>
      </c>
      <c r="Y117" s="242"/>
      <c r="Z117" s="242" t="s">
        <v>659</v>
      </c>
      <c r="AA117" s="242"/>
      <c r="AB117" s="242" t="s">
        <v>660</v>
      </c>
      <c r="AC117" s="242"/>
      <c r="AD117" s="242" t="s">
        <v>661</v>
      </c>
      <c r="AE117" s="242"/>
      <c r="AF117" s="242" t="s">
        <v>662</v>
      </c>
      <c r="AG117" s="242"/>
      <c r="AH117" s="242" t="s">
        <v>663</v>
      </c>
      <c r="AI117" s="242"/>
      <c r="AJ117" s="242" t="s">
        <v>664</v>
      </c>
      <c r="AK117" s="242"/>
      <c r="AL117" s="242" t="s">
        <v>665</v>
      </c>
      <c r="AM117" s="242"/>
      <c r="AN117" s="242" t="s">
        <v>666</v>
      </c>
      <c r="AO117" s="242"/>
      <c r="AP117" s="242" t="s">
        <v>667</v>
      </c>
      <c r="AQ117" s="242"/>
      <c r="AR117" s="242" t="s">
        <v>668</v>
      </c>
      <c r="AS117" s="242"/>
      <c r="AT117" s="242" t="s">
        <v>669</v>
      </c>
      <c r="AU117" s="242"/>
      <c r="AV117" s="242" t="s">
        <v>670</v>
      </c>
      <c r="AW117" s="242"/>
      <c r="AX117" s="242" t="s">
        <v>671</v>
      </c>
      <c r="AY117" s="242"/>
      <c r="AZ117" s="242" t="s">
        <v>672</v>
      </c>
      <c r="BA117" s="242"/>
      <c r="BB117" s="242" t="s">
        <v>673</v>
      </c>
      <c r="BC117" s="242"/>
      <c r="BD117" s="242" t="s">
        <v>674</v>
      </c>
      <c r="BE117" s="242"/>
      <c r="BF117" s="242" t="s">
        <v>675</v>
      </c>
      <c r="BG117" s="242"/>
      <c r="BH117" s="242" t="s">
        <v>676</v>
      </c>
      <c r="BI117" s="242"/>
    </row>
    <row r="118" spans="1:61" ht="28.5" x14ac:dyDescent="0.25">
      <c r="A118" s="245"/>
      <c r="B118" s="169" t="s">
        <v>650</v>
      </c>
      <c r="C118" s="169" t="s">
        <v>644</v>
      </c>
      <c r="D118" s="169" t="s">
        <v>650</v>
      </c>
      <c r="E118" s="169" t="s">
        <v>644</v>
      </c>
      <c r="F118" s="169" t="s">
        <v>650</v>
      </c>
      <c r="G118" s="169" t="s">
        <v>644</v>
      </c>
      <c r="H118" s="169" t="s">
        <v>650</v>
      </c>
      <c r="I118" s="169" t="s">
        <v>644</v>
      </c>
      <c r="J118" s="169" t="s">
        <v>650</v>
      </c>
      <c r="K118" s="169" t="s">
        <v>644</v>
      </c>
      <c r="L118" s="169" t="s">
        <v>650</v>
      </c>
      <c r="M118" s="169" t="s">
        <v>644</v>
      </c>
      <c r="N118" s="169" t="s">
        <v>650</v>
      </c>
      <c r="O118" s="169" t="s">
        <v>644</v>
      </c>
      <c r="P118" s="169" t="s">
        <v>650</v>
      </c>
      <c r="Q118" s="169" t="s">
        <v>644</v>
      </c>
      <c r="R118" s="169" t="s">
        <v>650</v>
      </c>
      <c r="S118" s="169" t="s">
        <v>644</v>
      </c>
      <c r="T118" s="169" t="s">
        <v>650</v>
      </c>
      <c r="U118" s="169" t="s">
        <v>644</v>
      </c>
      <c r="V118" s="169" t="s">
        <v>650</v>
      </c>
      <c r="W118" s="169" t="s">
        <v>644</v>
      </c>
      <c r="X118" s="169" t="s">
        <v>650</v>
      </c>
      <c r="Y118" s="169" t="s">
        <v>644</v>
      </c>
      <c r="Z118" s="169" t="s">
        <v>650</v>
      </c>
      <c r="AA118" s="169" t="s">
        <v>644</v>
      </c>
      <c r="AB118" s="169" t="s">
        <v>650</v>
      </c>
      <c r="AC118" s="169" t="s">
        <v>644</v>
      </c>
      <c r="AD118" s="169" t="s">
        <v>650</v>
      </c>
      <c r="AE118" s="169" t="s">
        <v>644</v>
      </c>
      <c r="AF118" s="169" t="s">
        <v>650</v>
      </c>
      <c r="AG118" s="169" t="s">
        <v>644</v>
      </c>
      <c r="AH118" s="169" t="s">
        <v>650</v>
      </c>
      <c r="AI118" s="169" t="s">
        <v>644</v>
      </c>
      <c r="AJ118" s="169" t="s">
        <v>650</v>
      </c>
      <c r="AK118" s="169" t="s">
        <v>644</v>
      </c>
      <c r="AL118" s="169" t="s">
        <v>650</v>
      </c>
      <c r="AM118" s="169" t="s">
        <v>644</v>
      </c>
      <c r="AN118" s="169" t="s">
        <v>650</v>
      </c>
      <c r="AO118" s="169" t="s">
        <v>644</v>
      </c>
      <c r="AP118" s="169" t="s">
        <v>650</v>
      </c>
      <c r="AQ118" s="169" t="s">
        <v>644</v>
      </c>
      <c r="AR118" s="169" t="s">
        <v>650</v>
      </c>
      <c r="AS118" s="169" t="s">
        <v>644</v>
      </c>
      <c r="AT118" s="169" t="s">
        <v>650</v>
      </c>
      <c r="AU118" s="169" t="s">
        <v>644</v>
      </c>
      <c r="AV118" s="169" t="s">
        <v>650</v>
      </c>
      <c r="AW118" s="169" t="s">
        <v>644</v>
      </c>
      <c r="AX118" s="169" t="s">
        <v>650</v>
      </c>
      <c r="AY118" s="169" t="s">
        <v>644</v>
      </c>
      <c r="AZ118" s="169" t="s">
        <v>650</v>
      </c>
      <c r="BA118" s="169" t="s">
        <v>644</v>
      </c>
      <c r="BB118" s="169" t="s">
        <v>650</v>
      </c>
      <c r="BC118" s="169" t="s">
        <v>644</v>
      </c>
      <c r="BD118" s="169" t="s">
        <v>650</v>
      </c>
      <c r="BE118" s="169" t="s">
        <v>644</v>
      </c>
      <c r="BF118" s="169" t="s">
        <v>650</v>
      </c>
      <c r="BG118" s="169" t="s">
        <v>644</v>
      </c>
      <c r="BH118" s="169" t="s">
        <v>650</v>
      </c>
      <c r="BI118" s="169" t="s">
        <v>644</v>
      </c>
    </row>
    <row r="119" spans="1:61" x14ac:dyDescent="0.25">
      <c r="A119" s="61">
        <v>1</v>
      </c>
      <c r="B119" s="62"/>
      <c r="C119" s="62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</row>
    <row r="120" spans="1:61" x14ac:dyDescent="0.25">
      <c r="A120" s="57">
        <v>2</v>
      </c>
      <c r="B120" s="58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</row>
    <row r="121" spans="1:61" x14ac:dyDescent="0.25">
      <c r="A121" s="57">
        <v>3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</row>
    <row r="122" spans="1:61" x14ac:dyDescent="0.25">
      <c r="A122" s="57" t="s">
        <v>645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</row>
    <row r="123" spans="1:6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</row>
    <row r="126" spans="1:61" ht="18.75" x14ac:dyDescent="0.25">
      <c r="A126" s="124" t="s">
        <v>646</v>
      </c>
    </row>
    <row r="127" spans="1:61" ht="18.75" x14ac:dyDescent="0.25">
      <c r="A127" s="125" t="s">
        <v>647</v>
      </c>
    </row>
    <row r="128" spans="1:61" ht="18.75" x14ac:dyDescent="0.25">
      <c r="A128" s="125" t="s">
        <v>648</v>
      </c>
    </row>
    <row r="129" spans="1:1" ht="18.75" x14ac:dyDescent="0.3">
      <c r="A129" s="126" t="s">
        <v>649</v>
      </c>
    </row>
  </sheetData>
  <mergeCells count="217">
    <mergeCell ref="AB12:AC12"/>
    <mergeCell ref="Z12:AA12"/>
    <mergeCell ref="BH12:BI12"/>
    <mergeCell ref="AX12:AY12"/>
    <mergeCell ref="AZ12:BA12"/>
    <mergeCell ref="BB12:BC12"/>
    <mergeCell ref="BD12:BE12"/>
    <mergeCell ref="BF12:BG12"/>
    <mergeCell ref="AV12:AW12"/>
    <mergeCell ref="AJ12:AK12"/>
    <mergeCell ref="AL12:AM12"/>
    <mergeCell ref="AN12:AO12"/>
    <mergeCell ref="AP12:AQ12"/>
    <mergeCell ref="AR12:AS12"/>
    <mergeCell ref="AT12:AU12"/>
    <mergeCell ref="J31:K31"/>
    <mergeCell ref="L31:M31"/>
    <mergeCell ref="N31:O31"/>
    <mergeCell ref="X12:Y12"/>
    <mergeCell ref="H12:I12"/>
    <mergeCell ref="J12:K12"/>
    <mergeCell ref="V12:W12"/>
    <mergeCell ref="B12:C12"/>
    <mergeCell ref="D12:E12"/>
    <mergeCell ref="F12:G12"/>
    <mergeCell ref="Z31:AA31"/>
    <mergeCell ref="P31:Q31"/>
    <mergeCell ref="A11:A13"/>
    <mergeCell ref="AF31:AG31"/>
    <mergeCell ref="AR31:AS31"/>
    <mergeCell ref="AH12:AI12"/>
    <mergeCell ref="L12:M12"/>
    <mergeCell ref="N12:O12"/>
    <mergeCell ref="P12:Q12"/>
    <mergeCell ref="R12:S12"/>
    <mergeCell ref="T12:U12"/>
    <mergeCell ref="AF12:AG12"/>
    <mergeCell ref="AD12:AE12"/>
    <mergeCell ref="R31:S31"/>
    <mergeCell ref="T31:U31"/>
    <mergeCell ref="V31:W31"/>
    <mergeCell ref="AB31:AC31"/>
    <mergeCell ref="AD31:AE31"/>
    <mergeCell ref="X31:Y31"/>
    <mergeCell ref="A30:A32"/>
    <mergeCell ref="B31:C31"/>
    <mergeCell ref="D31:E31"/>
    <mergeCell ref="F31:G31"/>
    <mergeCell ref="H31:I31"/>
    <mergeCell ref="BF31:BG31"/>
    <mergeCell ref="BH31:BI31"/>
    <mergeCell ref="AH51:AI51"/>
    <mergeCell ref="AZ31:BA31"/>
    <mergeCell ref="BB31:BC31"/>
    <mergeCell ref="BD31:BE31"/>
    <mergeCell ref="AX51:AY51"/>
    <mergeCell ref="AZ51:BA51"/>
    <mergeCell ref="BB51:BC51"/>
    <mergeCell ref="BF51:BG51"/>
    <mergeCell ref="AH31:AI31"/>
    <mergeCell ref="AJ31:AK31"/>
    <mergeCell ref="AL31:AM31"/>
    <mergeCell ref="BD51:BE51"/>
    <mergeCell ref="AN31:AO31"/>
    <mergeCell ref="AP31:AQ31"/>
    <mergeCell ref="AT31:AU31"/>
    <mergeCell ref="AV31:AW31"/>
    <mergeCell ref="AX31:AY31"/>
    <mergeCell ref="A50:A52"/>
    <mergeCell ref="B51:C51"/>
    <mergeCell ref="D51:E51"/>
    <mergeCell ref="F51:G51"/>
    <mergeCell ref="AN51:AO51"/>
    <mergeCell ref="AP51:AQ51"/>
    <mergeCell ref="X51:Y51"/>
    <mergeCell ref="H51:I51"/>
    <mergeCell ref="J51:K51"/>
    <mergeCell ref="AF51:AG51"/>
    <mergeCell ref="Z51:AA51"/>
    <mergeCell ref="BF67:BG67"/>
    <mergeCell ref="BH67:BI67"/>
    <mergeCell ref="X67:Y67"/>
    <mergeCell ref="Z67:AA67"/>
    <mergeCell ref="L51:M51"/>
    <mergeCell ref="N51:O51"/>
    <mergeCell ref="P51:Q51"/>
    <mergeCell ref="R51:S51"/>
    <mergeCell ref="L67:M67"/>
    <mergeCell ref="N67:O67"/>
    <mergeCell ref="AV67:AW67"/>
    <mergeCell ref="AR51:AS51"/>
    <mergeCell ref="AT51:AU51"/>
    <mergeCell ref="AR67:AS67"/>
    <mergeCell ref="AT67:AU67"/>
    <mergeCell ref="BH51:BI51"/>
    <mergeCell ref="BD67:BE67"/>
    <mergeCell ref="T51:U51"/>
    <mergeCell ref="V51:W51"/>
    <mergeCell ref="AV51:AW51"/>
    <mergeCell ref="AJ51:AK51"/>
    <mergeCell ref="AL51:AM51"/>
    <mergeCell ref="AB51:AC51"/>
    <mergeCell ref="AD51:AE51"/>
    <mergeCell ref="AZ67:BA67"/>
    <mergeCell ref="BB67:BC67"/>
    <mergeCell ref="AB67:AC67"/>
    <mergeCell ref="AD67:AE67"/>
    <mergeCell ref="AF67:AG67"/>
    <mergeCell ref="AH67:AI67"/>
    <mergeCell ref="AJ67:AK67"/>
    <mergeCell ref="AL67:AM67"/>
    <mergeCell ref="A116:A118"/>
    <mergeCell ref="B117:C117"/>
    <mergeCell ref="D117:E117"/>
    <mergeCell ref="F117:G117"/>
    <mergeCell ref="AN67:AO67"/>
    <mergeCell ref="AP67:AQ67"/>
    <mergeCell ref="A66:A68"/>
    <mergeCell ref="B67:C67"/>
    <mergeCell ref="D67:E67"/>
    <mergeCell ref="F67:G67"/>
    <mergeCell ref="AX67:AY67"/>
    <mergeCell ref="H67:I67"/>
    <mergeCell ref="J67:K67"/>
    <mergeCell ref="AD117:AE117"/>
    <mergeCell ref="P67:Q67"/>
    <mergeCell ref="R67:S67"/>
    <mergeCell ref="T67:U67"/>
    <mergeCell ref="V67:W67"/>
    <mergeCell ref="X85:Y85"/>
    <mergeCell ref="Z85:AA85"/>
    <mergeCell ref="AB85:AC85"/>
    <mergeCell ref="H117:I117"/>
    <mergeCell ref="J117:K117"/>
    <mergeCell ref="BH117:BI117"/>
    <mergeCell ref="AV117:AW117"/>
    <mergeCell ref="AX117:AY117"/>
    <mergeCell ref="AZ117:BA117"/>
    <mergeCell ref="BB117:BC117"/>
    <mergeCell ref="BD117:BE117"/>
    <mergeCell ref="BF117:BG117"/>
    <mergeCell ref="AF117:AG117"/>
    <mergeCell ref="AH117:AI117"/>
    <mergeCell ref="AN85:AO85"/>
    <mergeCell ref="AR117:AS117"/>
    <mergeCell ref="AT117:AU117"/>
    <mergeCell ref="AL117:AM117"/>
    <mergeCell ref="AN117:AO117"/>
    <mergeCell ref="AP117:AQ117"/>
    <mergeCell ref="AL85:AM85"/>
    <mergeCell ref="T85:U85"/>
    <mergeCell ref="A84:A86"/>
    <mergeCell ref="B85:C85"/>
    <mergeCell ref="D85:E85"/>
    <mergeCell ref="F85:G85"/>
    <mergeCell ref="H85:I85"/>
    <mergeCell ref="J85:K85"/>
    <mergeCell ref="L85:M85"/>
    <mergeCell ref="N85:O85"/>
    <mergeCell ref="AJ117:A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AB117:AC117"/>
    <mergeCell ref="AF85:AG85"/>
    <mergeCell ref="AH85:AI85"/>
    <mergeCell ref="AJ85:AK85"/>
    <mergeCell ref="AD85:AE85"/>
    <mergeCell ref="P85:Q85"/>
    <mergeCell ref="R85:S85"/>
    <mergeCell ref="V85:W85"/>
    <mergeCell ref="BD85:BE85"/>
    <mergeCell ref="BF85:BG85"/>
    <mergeCell ref="BH85:BI85"/>
    <mergeCell ref="AV85:AW85"/>
    <mergeCell ref="AX85:AY85"/>
    <mergeCell ref="AZ85:BA85"/>
    <mergeCell ref="BB85:BC85"/>
    <mergeCell ref="AP85:AQ85"/>
    <mergeCell ref="AR85:AS85"/>
    <mergeCell ref="AT85:AU85"/>
    <mergeCell ref="P101:Q101"/>
    <mergeCell ref="R101:S101"/>
    <mergeCell ref="T101:U101"/>
    <mergeCell ref="V101:W101"/>
    <mergeCell ref="H101:I101"/>
    <mergeCell ref="J101:K101"/>
    <mergeCell ref="L101:M101"/>
    <mergeCell ref="N101:O101"/>
    <mergeCell ref="A100:A102"/>
    <mergeCell ref="B101:C101"/>
    <mergeCell ref="D101:E101"/>
    <mergeCell ref="F101:G101"/>
    <mergeCell ref="AF101:AG101"/>
    <mergeCell ref="AH101:AI101"/>
    <mergeCell ref="AJ101:AK101"/>
    <mergeCell ref="BD101:BE101"/>
    <mergeCell ref="AZ101:BA101"/>
    <mergeCell ref="BB101:BC101"/>
    <mergeCell ref="X101:Y101"/>
    <mergeCell ref="Z101:AA101"/>
    <mergeCell ref="AB101:AC101"/>
    <mergeCell ref="AD101:AE101"/>
    <mergeCell ref="BF101:BG101"/>
    <mergeCell ref="BH101:BI101"/>
    <mergeCell ref="AL101:AM101"/>
    <mergeCell ref="AN101:AO101"/>
    <mergeCell ref="AP101:AQ101"/>
    <mergeCell ref="AR101:AS101"/>
    <mergeCell ref="AT101:AU101"/>
    <mergeCell ref="AV101:AW101"/>
    <mergeCell ref="AX101:AY101"/>
  </mergeCells>
  <phoneticPr fontId="20" type="noConversion"/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L400"/>
  <sheetViews>
    <sheetView topLeftCell="A176" zoomScale="110" zoomScaleNormal="110" workbookViewId="0">
      <selection activeCell="B192" sqref="B192"/>
    </sheetView>
  </sheetViews>
  <sheetFormatPr defaultRowHeight="15.75" x14ac:dyDescent="0.25"/>
  <cols>
    <col min="1" max="1" width="4.625" customWidth="1"/>
    <col min="2" max="61" width="4.75" customWidth="1"/>
    <col min="62" max="62" width="11.875" customWidth="1"/>
    <col min="65" max="16384" width="9" style="6"/>
  </cols>
  <sheetData>
    <row r="1" spans="1:64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4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4" ht="18.75" x14ac:dyDescent="0.25">
      <c r="A3" s="17"/>
    </row>
    <row r="4" spans="1:64" ht="16.5" x14ac:dyDescent="0.25">
      <c r="A4" s="67" t="str">
        <f>"- Tên tuyến:"&amp;VLOOKUP(D6,Quyhoach!$B$8:$J$257,2,0)&amp;"-"&amp;VLOOKUP(D6,Quyhoach!$B$8:$J$257,3,0)</f>
        <v>- Tên tuyến:Quảng Bình-Thừa Thiên Huế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Phía Bắc Huế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ht="16.5" x14ac:dyDescent="0.25">
      <c r="A6" s="67" t="s">
        <v>677</v>
      </c>
      <c r="B6" s="6"/>
      <c r="C6" s="6"/>
      <c r="D6" s="6" t="s">
        <v>143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16.5" x14ac:dyDescent="0.25">
      <c r="A7" s="67" t="str">
        <f>"- Hành trình tuyến:"&amp;VLOOKUP(D6,Quyhoach!$B$8:$J$257,6,0)</f>
        <v xml:space="preserve">- Hành trình tuyến:BX Đồng Hới - QL1A - BX phía Bắc Huế &lt;A&gt; 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1:64" ht="16.5" x14ac:dyDescent="0.25">
      <c r="A8" s="67" t="str">
        <f>"- Cự ly tuyến:"&amp;VLOOKUP(D6,Quyhoach!$B$8:$J$257,7,0)&amp;"km"</f>
        <v>- Cự ly tuyến:203km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ht="16.5" x14ac:dyDescent="0.25">
      <c r="A9" s="67" t="str">
        <f>"- Tổng số chuyến xe/ngày/tháng: "&amp;VLOOKUP(D6,Quyhoach!$B$8:$J$257,8,0)</f>
        <v>- Tổng số chuyến xe/ngày/tháng: 1530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ht="10.5" customHeight="1" x14ac:dyDescent="0.25">
      <c r="A10" s="7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6"/>
      <c r="BK11" s="6"/>
      <c r="BL11" s="6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  <c r="BJ12" s="6"/>
      <c r="BK12" s="6"/>
      <c r="BL12" s="6"/>
    </row>
    <row r="13" spans="1:64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s="63" customFormat="1" x14ac:dyDescent="0.25">
      <c r="A14" s="130">
        <v>1</v>
      </c>
      <c r="B14" s="184">
        <v>0.1875</v>
      </c>
      <c r="C14" s="174">
        <v>0.52083333333333337</v>
      </c>
      <c r="D14" s="184">
        <v>0.1875</v>
      </c>
      <c r="E14" s="174">
        <v>0.52083333333333337</v>
      </c>
      <c r="F14" s="184">
        <v>0.1875</v>
      </c>
      <c r="G14" s="174">
        <v>0.52083333333333337</v>
      </c>
      <c r="H14" s="184">
        <v>0.1875</v>
      </c>
      <c r="I14" s="174">
        <v>0.52083333333333337</v>
      </c>
      <c r="J14" s="184">
        <v>0.1875</v>
      </c>
      <c r="K14" s="174">
        <v>0.52083333333333337</v>
      </c>
      <c r="L14" s="184">
        <v>0.1875</v>
      </c>
      <c r="M14" s="174">
        <v>0.52083333333333337</v>
      </c>
      <c r="N14" s="184">
        <v>0.1875</v>
      </c>
      <c r="O14" s="174">
        <v>0.52083333333333337</v>
      </c>
      <c r="P14" s="184">
        <v>0.1875</v>
      </c>
      <c r="Q14" s="174">
        <v>0.52083333333333337</v>
      </c>
      <c r="R14" s="184">
        <v>0.1875</v>
      </c>
      <c r="S14" s="174">
        <v>0.52083333333333337</v>
      </c>
      <c r="T14" s="184">
        <v>0.1875</v>
      </c>
      <c r="U14" s="174">
        <v>0.52083333333333337</v>
      </c>
      <c r="V14" s="184">
        <v>0.1875</v>
      </c>
      <c r="W14" s="174">
        <v>0.52083333333333337</v>
      </c>
      <c r="X14" s="184">
        <v>0.1875</v>
      </c>
      <c r="Y14" s="174">
        <v>0.52083333333333337</v>
      </c>
      <c r="Z14" s="184">
        <v>0.1875</v>
      </c>
      <c r="AA14" s="174">
        <v>0.52083333333333337</v>
      </c>
      <c r="AB14" s="184">
        <v>0.1875</v>
      </c>
      <c r="AC14" s="174">
        <v>0.52083333333333337</v>
      </c>
      <c r="AD14" s="184">
        <v>0.1875</v>
      </c>
      <c r="AE14" s="174">
        <v>0.52083333333333337</v>
      </c>
      <c r="AF14" s="184">
        <v>0.1875</v>
      </c>
      <c r="AG14" s="174">
        <v>0.52083333333333337</v>
      </c>
      <c r="AH14" s="184">
        <v>0.1875</v>
      </c>
      <c r="AI14" s="174">
        <v>0.52083333333333337</v>
      </c>
      <c r="AJ14" s="184">
        <v>0.1875</v>
      </c>
      <c r="AK14" s="174">
        <v>0.52083333333333337</v>
      </c>
      <c r="AL14" s="184">
        <v>0.1875</v>
      </c>
      <c r="AM14" s="174">
        <v>0.52083333333333337</v>
      </c>
      <c r="AN14" s="184">
        <v>0.1875</v>
      </c>
      <c r="AO14" s="174">
        <v>0.52083333333333337</v>
      </c>
      <c r="AP14" s="184">
        <v>0.1875</v>
      </c>
      <c r="AQ14" s="174">
        <v>0.52083333333333337</v>
      </c>
      <c r="AR14" s="184">
        <v>0.1875</v>
      </c>
      <c r="AS14" s="174">
        <v>0.52083333333333337</v>
      </c>
      <c r="AT14" s="184">
        <v>0.1875</v>
      </c>
      <c r="AU14" s="174">
        <v>0.52083333333333337</v>
      </c>
      <c r="AV14" s="184">
        <v>0.1875</v>
      </c>
      <c r="AW14" s="174">
        <v>0.52083333333333337</v>
      </c>
      <c r="AX14" s="184">
        <v>0.1875</v>
      </c>
      <c r="AY14" s="174">
        <v>0.52083333333333337</v>
      </c>
      <c r="AZ14" s="184">
        <v>0.1875</v>
      </c>
      <c r="BA14" s="174">
        <v>0.52083333333333337</v>
      </c>
      <c r="BB14" s="184"/>
      <c r="BC14" s="174"/>
      <c r="BD14" s="184"/>
      <c r="BE14" s="174"/>
      <c r="BF14" s="184"/>
      <c r="BG14" s="174"/>
      <c r="BH14" s="184"/>
      <c r="BI14" s="174"/>
      <c r="BJ14" s="6" t="s">
        <v>690</v>
      </c>
      <c r="BK14" s="6">
        <v>847</v>
      </c>
      <c r="BL14" s="6">
        <v>26</v>
      </c>
    </row>
    <row r="15" spans="1:64" x14ac:dyDescent="0.25">
      <c r="A15" s="130">
        <v>2</v>
      </c>
      <c r="B15" s="185">
        <v>0.19791666666666666</v>
      </c>
      <c r="C15" s="131">
        <v>0.5625</v>
      </c>
      <c r="D15" s="185">
        <v>0.19791666666666666</v>
      </c>
      <c r="E15" s="131">
        <v>0.5625</v>
      </c>
      <c r="F15" s="185">
        <v>0.19791666666666666</v>
      </c>
      <c r="G15" s="131">
        <v>0.5625</v>
      </c>
      <c r="H15" s="185">
        <v>0.19791666666666666</v>
      </c>
      <c r="I15" s="131">
        <v>0.5625</v>
      </c>
      <c r="J15" s="185">
        <v>0.19791666666666666</v>
      </c>
      <c r="K15" s="131">
        <v>0.5625</v>
      </c>
      <c r="L15" s="185">
        <v>0.19791666666666666</v>
      </c>
      <c r="M15" s="131">
        <v>0.5625</v>
      </c>
      <c r="N15" s="185">
        <v>0.19791666666666666</v>
      </c>
      <c r="O15" s="131">
        <v>0.5625</v>
      </c>
      <c r="P15" s="185">
        <v>0.19791666666666666</v>
      </c>
      <c r="Q15" s="131">
        <v>0.5625</v>
      </c>
      <c r="R15" s="185">
        <v>0.19791666666666666</v>
      </c>
      <c r="S15" s="131">
        <v>0.5625</v>
      </c>
      <c r="T15" s="185">
        <v>0.19791666666666666</v>
      </c>
      <c r="U15" s="131">
        <v>0.5625</v>
      </c>
      <c r="V15" s="185">
        <v>0.19791666666666666</v>
      </c>
      <c r="W15" s="131">
        <v>0.5625</v>
      </c>
      <c r="X15" s="185">
        <v>0.19791666666666666</v>
      </c>
      <c r="Y15" s="131">
        <v>0.5625</v>
      </c>
      <c r="Z15" s="185">
        <v>0.19791666666666666</v>
      </c>
      <c r="AA15" s="131">
        <v>0.5625</v>
      </c>
      <c r="AB15" s="185">
        <v>0.19791666666666666</v>
      </c>
      <c r="AC15" s="131">
        <v>0.5625</v>
      </c>
      <c r="AD15" s="185">
        <v>0.19791666666666666</v>
      </c>
      <c r="AE15" s="131">
        <v>0.5625</v>
      </c>
      <c r="AF15" s="185">
        <v>0.19791666666666666</v>
      </c>
      <c r="AG15" s="131">
        <v>0.5625</v>
      </c>
      <c r="AH15" s="185">
        <v>0.19791666666666666</v>
      </c>
      <c r="AI15" s="131">
        <v>0.5625</v>
      </c>
      <c r="AJ15" s="185">
        <v>0.19791666666666666</v>
      </c>
      <c r="AK15" s="131">
        <v>0.5625</v>
      </c>
      <c r="AL15" s="185">
        <v>0.19791666666666666</v>
      </c>
      <c r="AM15" s="131">
        <v>0.5625</v>
      </c>
      <c r="AN15" s="185">
        <v>0.19791666666666666</v>
      </c>
      <c r="AO15" s="131">
        <v>0.5625</v>
      </c>
      <c r="AP15" s="185">
        <v>0.19791666666666666</v>
      </c>
      <c r="AQ15" s="131">
        <v>0.5625</v>
      </c>
      <c r="AR15" s="185">
        <v>0.19791666666666666</v>
      </c>
      <c r="AS15" s="131">
        <v>0.5625</v>
      </c>
      <c r="AT15" s="185">
        <v>0.19791666666666666</v>
      </c>
      <c r="AU15" s="131">
        <v>0.5625</v>
      </c>
      <c r="AV15" s="185">
        <v>0.19791666666666666</v>
      </c>
      <c r="AW15" s="131">
        <v>0.5625</v>
      </c>
      <c r="AX15" s="185">
        <v>0.19791666666666666</v>
      </c>
      <c r="AY15" s="131">
        <v>0.5625</v>
      </c>
      <c r="AZ15" s="185">
        <v>0.19791666666666666</v>
      </c>
      <c r="BA15" s="131">
        <v>0.5625</v>
      </c>
      <c r="BB15" s="130"/>
      <c r="BC15" s="130"/>
      <c r="BD15" s="130"/>
      <c r="BE15" s="130"/>
      <c r="BF15" s="130"/>
      <c r="BG15" s="130"/>
      <c r="BH15" s="130"/>
      <c r="BI15" s="130"/>
      <c r="BJ15" s="6" t="s">
        <v>685</v>
      </c>
      <c r="BK15" s="6"/>
      <c r="BL15" s="6">
        <v>26</v>
      </c>
    </row>
    <row r="16" spans="1:64" x14ac:dyDescent="0.25">
      <c r="A16" s="130">
        <v>3</v>
      </c>
      <c r="B16" s="185">
        <v>0.20833333333333334</v>
      </c>
      <c r="C16" s="131">
        <v>0.59722222222222221</v>
      </c>
      <c r="D16" s="185">
        <v>0.20833333333333334</v>
      </c>
      <c r="E16" s="131">
        <v>0.59722222222222221</v>
      </c>
      <c r="F16" s="185">
        <v>0.20833333333333334</v>
      </c>
      <c r="G16" s="131">
        <v>0.59722222222222221</v>
      </c>
      <c r="H16" s="185">
        <v>0.20833333333333334</v>
      </c>
      <c r="I16" s="131">
        <v>0.59722222222222221</v>
      </c>
      <c r="J16" s="185">
        <v>0.20833333333333334</v>
      </c>
      <c r="K16" s="131">
        <v>0.59722222222222221</v>
      </c>
      <c r="L16" s="185">
        <v>0.20833333333333334</v>
      </c>
      <c r="M16" s="131">
        <v>0.59722222222222221</v>
      </c>
      <c r="N16" s="185">
        <v>0.20833333333333334</v>
      </c>
      <c r="O16" s="131">
        <v>0.59722222222222221</v>
      </c>
      <c r="P16" s="185">
        <v>0.20833333333333334</v>
      </c>
      <c r="Q16" s="131">
        <v>0.59722222222222221</v>
      </c>
      <c r="R16" s="185">
        <v>0.20833333333333334</v>
      </c>
      <c r="S16" s="131">
        <v>0.59722222222222221</v>
      </c>
      <c r="T16" s="185">
        <v>0.20833333333333334</v>
      </c>
      <c r="U16" s="131">
        <v>0.59722222222222221</v>
      </c>
      <c r="V16" s="185">
        <v>0.20833333333333334</v>
      </c>
      <c r="W16" s="131">
        <v>0.59722222222222221</v>
      </c>
      <c r="X16" s="185">
        <v>0.20833333333333334</v>
      </c>
      <c r="Y16" s="131">
        <v>0.59722222222222221</v>
      </c>
      <c r="Z16" s="185">
        <v>0.20833333333333334</v>
      </c>
      <c r="AA16" s="131">
        <v>0.59722222222222221</v>
      </c>
      <c r="AB16" s="185">
        <v>0.20833333333333334</v>
      </c>
      <c r="AC16" s="131">
        <v>0.59722222222222221</v>
      </c>
      <c r="AD16" s="185">
        <v>0.20833333333333334</v>
      </c>
      <c r="AE16" s="131">
        <v>0.59722222222222221</v>
      </c>
      <c r="AF16" s="185">
        <v>0.20833333333333334</v>
      </c>
      <c r="AG16" s="131">
        <v>0.59722222222222221</v>
      </c>
      <c r="AH16" s="185">
        <v>0.20833333333333334</v>
      </c>
      <c r="AI16" s="131">
        <v>0.59722222222222221</v>
      </c>
      <c r="AJ16" s="185">
        <v>0.20833333333333334</v>
      </c>
      <c r="AK16" s="131">
        <v>0.59722222222222221</v>
      </c>
      <c r="AL16" s="185">
        <v>0.20833333333333334</v>
      </c>
      <c r="AM16" s="131">
        <v>0.59722222222222221</v>
      </c>
      <c r="AN16" s="185">
        <v>0.20833333333333334</v>
      </c>
      <c r="AO16" s="131">
        <v>0.59722222222222221</v>
      </c>
      <c r="AP16" s="185">
        <v>0.20833333333333334</v>
      </c>
      <c r="AQ16" s="131">
        <v>0.59722222222222221</v>
      </c>
      <c r="AR16" s="185">
        <v>0.20833333333333334</v>
      </c>
      <c r="AS16" s="131">
        <v>0.59722222222222221</v>
      </c>
      <c r="AT16" s="185">
        <v>0.20833333333333334</v>
      </c>
      <c r="AU16" s="131">
        <v>0.59722222222222221</v>
      </c>
      <c r="AV16" s="185">
        <v>0.20833333333333334</v>
      </c>
      <c r="AW16" s="131">
        <v>0.59722222222222221</v>
      </c>
      <c r="AX16" s="185">
        <v>0.20833333333333334</v>
      </c>
      <c r="AY16" s="131">
        <v>0.59722222222222221</v>
      </c>
      <c r="AZ16" s="185">
        <v>0.20833333333333334</v>
      </c>
      <c r="BA16" s="131">
        <v>0.59722222222222221</v>
      </c>
      <c r="BB16" s="130"/>
      <c r="BC16" s="130"/>
      <c r="BD16" s="130"/>
      <c r="BE16" s="130"/>
      <c r="BF16" s="130"/>
      <c r="BG16" s="130"/>
      <c r="BH16" s="130"/>
      <c r="BI16" s="130"/>
      <c r="BJ16" s="6" t="s">
        <v>685</v>
      </c>
      <c r="BK16" s="6"/>
      <c r="BL16" s="6">
        <v>26</v>
      </c>
    </row>
    <row r="17" spans="1:64" x14ac:dyDescent="0.25">
      <c r="A17" s="130">
        <v>4</v>
      </c>
      <c r="B17" s="185">
        <v>0.21875</v>
      </c>
      <c r="C17" s="131">
        <v>0.625</v>
      </c>
      <c r="D17" s="185">
        <v>0.21875</v>
      </c>
      <c r="E17" s="131">
        <v>0.625</v>
      </c>
      <c r="F17" s="185">
        <v>0.21875</v>
      </c>
      <c r="G17" s="131">
        <v>0.625</v>
      </c>
      <c r="H17" s="185">
        <v>0.21875</v>
      </c>
      <c r="I17" s="131">
        <v>0.625</v>
      </c>
      <c r="J17" s="185">
        <v>0.21875</v>
      </c>
      <c r="K17" s="131">
        <v>0.625</v>
      </c>
      <c r="L17" s="185">
        <v>0.21875</v>
      </c>
      <c r="M17" s="131">
        <v>0.625</v>
      </c>
      <c r="N17" s="185">
        <v>0.21875</v>
      </c>
      <c r="O17" s="131">
        <v>0.625</v>
      </c>
      <c r="P17" s="185">
        <v>0.21875</v>
      </c>
      <c r="Q17" s="131">
        <v>0.625</v>
      </c>
      <c r="R17" s="185">
        <v>0.21875</v>
      </c>
      <c r="S17" s="131">
        <v>0.625</v>
      </c>
      <c r="T17" s="185">
        <v>0.21875</v>
      </c>
      <c r="U17" s="131">
        <v>0.625</v>
      </c>
      <c r="V17" s="185">
        <v>0.21875</v>
      </c>
      <c r="W17" s="131">
        <v>0.625</v>
      </c>
      <c r="X17" s="185">
        <v>0.21875</v>
      </c>
      <c r="Y17" s="131">
        <v>0.625</v>
      </c>
      <c r="Z17" s="185">
        <v>0.21875</v>
      </c>
      <c r="AA17" s="131">
        <v>0.625</v>
      </c>
      <c r="AB17" s="185">
        <v>0.21875</v>
      </c>
      <c r="AC17" s="131">
        <v>0.625</v>
      </c>
      <c r="AD17" s="185">
        <v>0.21875</v>
      </c>
      <c r="AE17" s="131">
        <v>0.625</v>
      </c>
      <c r="AF17" s="185">
        <v>0.21875</v>
      </c>
      <c r="AG17" s="131">
        <v>0.625</v>
      </c>
      <c r="AH17" s="185">
        <v>0.21875</v>
      </c>
      <c r="AI17" s="131">
        <v>0.625</v>
      </c>
      <c r="AJ17" s="185">
        <v>0.21875</v>
      </c>
      <c r="AK17" s="131">
        <v>0.625</v>
      </c>
      <c r="AL17" s="185">
        <v>0.21875</v>
      </c>
      <c r="AM17" s="131">
        <v>0.625</v>
      </c>
      <c r="AN17" s="185">
        <v>0.21875</v>
      </c>
      <c r="AO17" s="131">
        <v>0.625</v>
      </c>
      <c r="AP17" s="185">
        <v>0.21875</v>
      </c>
      <c r="AQ17" s="131">
        <v>0.625</v>
      </c>
      <c r="AR17" s="185">
        <v>0.21875</v>
      </c>
      <c r="AS17" s="131">
        <v>0.625</v>
      </c>
      <c r="AT17" s="185">
        <v>0.21875</v>
      </c>
      <c r="AU17" s="131">
        <v>0.625</v>
      </c>
      <c r="AV17" s="185">
        <v>0.21875</v>
      </c>
      <c r="AW17" s="131">
        <v>0.625</v>
      </c>
      <c r="AX17" s="185">
        <v>0.21875</v>
      </c>
      <c r="AY17" s="131">
        <v>0.625</v>
      </c>
      <c r="AZ17" s="185">
        <v>0.21875</v>
      </c>
      <c r="BA17" s="131">
        <v>0.625</v>
      </c>
      <c r="BB17" s="130"/>
      <c r="BC17" s="130"/>
      <c r="BD17" s="130"/>
      <c r="BE17" s="130"/>
      <c r="BF17" s="130"/>
      <c r="BG17" s="130"/>
      <c r="BH17" s="130"/>
      <c r="BI17" s="130"/>
      <c r="BJ17" s="6" t="s">
        <v>685</v>
      </c>
      <c r="BK17" s="6"/>
      <c r="BL17" s="6">
        <v>26</v>
      </c>
    </row>
    <row r="18" spans="1:64" x14ac:dyDescent="0.25">
      <c r="A18" s="130">
        <v>5</v>
      </c>
      <c r="B18" s="185">
        <v>0.22916666666666666</v>
      </c>
      <c r="C18" s="131">
        <v>0.63888888888888895</v>
      </c>
      <c r="D18" s="185">
        <v>0.22916666666666666</v>
      </c>
      <c r="E18" s="131">
        <v>0.63888888888888895</v>
      </c>
      <c r="F18" s="185">
        <v>0.22916666666666666</v>
      </c>
      <c r="G18" s="131">
        <v>0.63888888888888895</v>
      </c>
      <c r="H18" s="185">
        <v>0.22916666666666666</v>
      </c>
      <c r="I18" s="131">
        <v>0.63888888888888895</v>
      </c>
      <c r="J18" s="185">
        <v>0.22916666666666666</v>
      </c>
      <c r="K18" s="131">
        <v>0.63888888888888895</v>
      </c>
      <c r="L18" s="185">
        <v>0.22916666666666666</v>
      </c>
      <c r="M18" s="131">
        <v>0.63888888888888895</v>
      </c>
      <c r="N18" s="185">
        <v>0.22916666666666666</v>
      </c>
      <c r="O18" s="131">
        <v>0.63888888888888895</v>
      </c>
      <c r="P18" s="185">
        <v>0.22916666666666666</v>
      </c>
      <c r="Q18" s="131">
        <v>0.63888888888888895</v>
      </c>
      <c r="R18" s="185">
        <v>0.22916666666666666</v>
      </c>
      <c r="S18" s="131">
        <v>0.63888888888888895</v>
      </c>
      <c r="T18" s="185">
        <v>0.22916666666666666</v>
      </c>
      <c r="U18" s="131">
        <v>0.63888888888888895</v>
      </c>
      <c r="V18" s="185">
        <v>0.22916666666666666</v>
      </c>
      <c r="W18" s="131">
        <v>0.63888888888888895</v>
      </c>
      <c r="X18" s="185">
        <v>0.22916666666666666</v>
      </c>
      <c r="Y18" s="131">
        <v>0.63888888888888895</v>
      </c>
      <c r="Z18" s="185">
        <v>0.22916666666666666</v>
      </c>
      <c r="AA18" s="131">
        <v>0.63888888888888895</v>
      </c>
      <c r="AB18" s="185">
        <v>0.22916666666666666</v>
      </c>
      <c r="AC18" s="131">
        <v>0.63888888888888895</v>
      </c>
      <c r="AD18" s="185">
        <v>0.22916666666666666</v>
      </c>
      <c r="AE18" s="131">
        <v>0.63888888888888895</v>
      </c>
      <c r="AF18" s="185">
        <v>0.22916666666666666</v>
      </c>
      <c r="AG18" s="131">
        <v>0.63888888888888895</v>
      </c>
      <c r="AH18" s="185">
        <v>0.22916666666666666</v>
      </c>
      <c r="AI18" s="131">
        <v>0.63888888888888895</v>
      </c>
      <c r="AJ18" s="185">
        <v>0.22916666666666666</v>
      </c>
      <c r="AK18" s="131">
        <v>0.63888888888888895</v>
      </c>
      <c r="AL18" s="185">
        <v>0.22916666666666666</v>
      </c>
      <c r="AM18" s="131">
        <v>0.63888888888888895</v>
      </c>
      <c r="AN18" s="185">
        <v>0.22916666666666666</v>
      </c>
      <c r="AO18" s="131">
        <v>0.63888888888888895</v>
      </c>
      <c r="AP18" s="185">
        <v>0.22916666666666666</v>
      </c>
      <c r="AQ18" s="131">
        <v>0.63888888888888895</v>
      </c>
      <c r="AR18" s="185">
        <v>0.22916666666666666</v>
      </c>
      <c r="AS18" s="131">
        <v>0.63888888888888895</v>
      </c>
      <c r="AT18" s="185">
        <v>0.22916666666666666</v>
      </c>
      <c r="AU18" s="131">
        <v>0.63888888888888895</v>
      </c>
      <c r="AV18" s="185">
        <v>0.22916666666666666</v>
      </c>
      <c r="AW18" s="131">
        <v>0.63888888888888895</v>
      </c>
      <c r="AX18" s="185">
        <v>0.22916666666666666</v>
      </c>
      <c r="AY18" s="131">
        <v>0.63888888888888895</v>
      </c>
      <c r="AZ18" s="185">
        <v>0.22916666666666666</v>
      </c>
      <c r="BA18" s="131">
        <v>0.63888888888888895</v>
      </c>
      <c r="BB18" s="130"/>
      <c r="BC18" s="130"/>
      <c r="BD18" s="130"/>
      <c r="BE18" s="130"/>
      <c r="BF18" s="130"/>
      <c r="BG18" s="130"/>
      <c r="BH18" s="130"/>
      <c r="BI18" s="130"/>
      <c r="BJ18" s="6" t="s">
        <v>685</v>
      </c>
      <c r="BK18" s="6"/>
      <c r="BL18" s="6">
        <v>26</v>
      </c>
    </row>
    <row r="19" spans="1:64" x14ac:dyDescent="0.25">
      <c r="A19" s="130">
        <v>6</v>
      </c>
      <c r="B19" s="185">
        <v>0.23958333333333334</v>
      </c>
      <c r="C19" s="131">
        <v>0.66666666666666663</v>
      </c>
      <c r="D19" s="185">
        <v>0.23958333333333334</v>
      </c>
      <c r="E19" s="131">
        <v>0.66666666666666663</v>
      </c>
      <c r="F19" s="185">
        <v>0.23958333333333334</v>
      </c>
      <c r="G19" s="131">
        <v>0.66666666666666663</v>
      </c>
      <c r="H19" s="185">
        <v>0.23958333333333334</v>
      </c>
      <c r="I19" s="131">
        <v>0.66666666666666663</v>
      </c>
      <c r="J19" s="185">
        <v>0.23958333333333334</v>
      </c>
      <c r="K19" s="131">
        <v>0.66666666666666663</v>
      </c>
      <c r="L19" s="185">
        <v>0.23958333333333334</v>
      </c>
      <c r="M19" s="131">
        <v>0.66666666666666663</v>
      </c>
      <c r="N19" s="185">
        <v>0.23958333333333334</v>
      </c>
      <c r="O19" s="131">
        <v>0.66666666666666663</v>
      </c>
      <c r="P19" s="185">
        <v>0.23958333333333334</v>
      </c>
      <c r="Q19" s="131">
        <v>0.66666666666666663</v>
      </c>
      <c r="R19" s="185">
        <v>0.23958333333333334</v>
      </c>
      <c r="S19" s="131">
        <v>0.66666666666666663</v>
      </c>
      <c r="T19" s="185">
        <v>0.23958333333333334</v>
      </c>
      <c r="U19" s="131">
        <v>0.66666666666666663</v>
      </c>
      <c r="V19" s="185">
        <v>0.23958333333333334</v>
      </c>
      <c r="W19" s="131">
        <v>0.66666666666666663</v>
      </c>
      <c r="X19" s="185">
        <v>0.23958333333333334</v>
      </c>
      <c r="Y19" s="131">
        <v>0.66666666666666663</v>
      </c>
      <c r="Z19" s="185">
        <v>0.23958333333333334</v>
      </c>
      <c r="AA19" s="131">
        <v>0.66666666666666663</v>
      </c>
      <c r="AB19" s="185">
        <v>0.23958333333333334</v>
      </c>
      <c r="AC19" s="131">
        <v>0.66666666666666663</v>
      </c>
      <c r="AD19" s="185">
        <v>0.23958333333333334</v>
      </c>
      <c r="AE19" s="131">
        <v>0.66666666666666663</v>
      </c>
      <c r="AF19" s="185">
        <v>0.23958333333333334</v>
      </c>
      <c r="AG19" s="131">
        <v>0.66666666666666663</v>
      </c>
      <c r="AH19" s="185">
        <v>0.23958333333333334</v>
      </c>
      <c r="AI19" s="131">
        <v>0.66666666666666663</v>
      </c>
      <c r="AJ19" s="185">
        <v>0.23958333333333334</v>
      </c>
      <c r="AK19" s="131">
        <v>0.66666666666666663</v>
      </c>
      <c r="AL19" s="185">
        <v>0.23958333333333334</v>
      </c>
      <c r="AM19" s="131">
        <v>0.66666666666666663</v>
      </c>
      <c r="AN19" s="185">
        <v>0.23958333333333334</v>
      </c>
      <c r="AO19" s="131">
        <v>0.66666666666666663</v>
      </c>
      <c r="AP19" s="185">
        <v>0.23958333333333334</v>
      </c>
      <c r="AQ19" s="131">
        <v>0.66666666666666663</v>
      </c>
      <c r="AR19" s="185">
        <v>0.23958333333333334</v>
      </c>
      <c r="AS19" s="131">
        <v>0.66666666666666663</v>
      </c>
      <c r="AT19" s="185">
        <v>0.23958333333333334</v>
      </c>
      <c r="AU19" s="131">
        <v>0.66666666666666663</v>
      </c>
      <c r="AV19" s="185">
        <v>0.23958333333333334</v>
      </c>
      <c r="AW19" s="131">
        <v>0.66666666666666663</v>
      </c>
      <c r="AX19" s="185">
        <v>0.23958333333333334</v>
      </c>
      <c r="AY19" s="131">
        <v>0.66666666666666663</v>
      </c>
      <c r="AZ19" s="185">
        <v>0.23958333333333334</v>
      </c>
      <c r="BA19" s="131">
        <v>0.66666666666666663</v>
      </c>
      <c r="BB19" s="130"/>
      <c r="BC19" s="130"/>
      <c r="BD19" s="130"/>
      <c r="BE19" s="130"/>
      <c r="BF19" s="130"/>
      <c r="BG19" s="130"/>
      <c r="BH19" s="130"/>
      <c r="BI19" s="130"/>
      <c r="BJ19" s="6" t="s">
        <v>685</v>
      </c>
      <c r="BK19" s="6"/>
      <c r="BL19" s="6">
        <v>26</v>
      </c>
    </row>
    <row r="20" spans="1:64" x14ac:dyDescent="0.25">
      <c r="A20" s="130">
        <v>7</v>
      </c>
      <c r="B20" s="185">
        <v>0.25</v>
      </c>
      <c r="C20" s="131">
        <v>0.58333333333333337</v>
      </c>
      <c r="D20" s="185">
        <v>0.25</v>
      </c>
      <c r="E20" s="131">
        <v>0.58333333333333337</v>
      </c>
      <c r="F20" s="185">
        <v>0.25</v>
      </c>
      <c r="G20" s="131">
        <v>0.58333333333333337</v>
      </c>
      <c r="H20" s="185">
        <v>0.25</v>
      </c>
      <c r="I20" s="131">
        <v>0.58333333333333337</v>
      </c>
      <c r="J20" s="185">
        <v>0.25</v>
      </c>
      <c r="K20" s="131">
        <v>0.58333333333333337</v>
      </c>
      <c r="L20" s="185">
        <v>0.25</v>
      </c>
      <c r="M20" s="131">
        <v>0.58333333333333337</v>
      </c>
      <c r="N20" s="185">
        <v>0.25</v>
      </c>
      <c r="O20" s="131">
        <v>0.58333333333333337</v>
      </c>
      <c r="P20" s="185">
        <v>0.25</v>
      </c>
      <c r="Q20" s="131">
        <v>0.58333333333333337</v>
      </c>
      <c r="R20" s="185">
        <v>0.25</v>
      </c>
      <c r="S20" s="131">
        <v>0.58333333333333337</v>
      </c>
      <c r="T20" s="185">
        <v>0.25</v>
      </c>
      <c r="U20" s="131">
        <v>0.58333333333333337</v>
      </c>
      <c r="V20" s="185">
        <v>0.25</v>
      </c>
      <c r="W20" s="131">
        <v>0.58333333333333337</v>
      </c>
      <c r="X20" s="185">
        <v>0.25</v>
      </c>
      <c r="Y20" s="131">
        <v>0.58333333333333337</v>
      </c>
      <c r="Z20" s="185">
        <v>0.25</v>
      </c>
      <c r="AA20" s="131">
        <v>0.58333333333333337</v>
      </c>
      <c r="AB20" s="185">
        <v>0.25</v>
      </c>
      <c r="AC20" s="131">
        <v>0.58333333333333337</v>
      </c>
      <c r="AD20" s="185">
        <v>0.25</v>
      </c>
      <c r="AE20" s="131">
        <v>0.58333333333333337</v>
      </c>
      <c r="AF20" s="185">
        <v>0.25</v>
      </c>
      <c r="AG20" s="131">
        <v>0.58333333333333337</v>
      </c>
      <c r="AH20" s="185">
        <v>0.25</v>
      </c>
      <c r="AI20" s="131">
        <v>0.58333333333333337</v>
      </c>
      <c r="AJ20" s="185">
        <v>0.25</v>
      </c>
      <c r="AK20" s="131">
        <v>0.58333333333333337</v>
      </c>
      <c r="AL20" s="185">
        <v>0.25</v>
      </c>
      <c r="AM20" s="131">
        <v>0.58333333333333337</v>
      </c>
      <c r="AN20" s="185">
        <v>0.25</v>
      </c>
      <c r="AO20" s="131">
        <v>0.58333333333333337</v>
      </c>
      <c r="AP20" s="185">
        <v>0.25</v>
      </c>
      <c r="AQ20" s="131">
        <v>0.58333333333333337</v>
      </c>
      <c r="AR20" s="185">
        <v>0.25</v>
      </c>
      <c r="AS20" s="131">
        <v>0.58333333333333337</v>
      </c>
      <c r="AT20" s="185">
        <v>0.25</v>
      </c>
      <c r="AU20" s="131">
        <v>0.58333333333333337</v>
      </c>
      <c r="AV20" s="185">
        <v>0.25</v>
      </c>
      <c r="AW20" s="131">
        <v>0.58333333333333337</v>
      </c>
      <c r="AX20" s="185">
        <v>0.25</v>
      </c>
      <c r="AY20" s="131">
        <v>0.58333333333333337</v>
      </c>
      <c r="AZ20" s="185">
        <v>0.25</v>
      </c>
      <c r="BA20" s="131">
        <v>0.58333333333333337</v>
      </c>
      <c r="BB20" s="185"/>
      <c r="BC20" s="131"/>
      <c r="BD20" s="185"/>
      <c r="BE20" s="131"/>
      <c r="BF20" s="185"/>
      <c r="BG20" s="131"/>
      <c r="BH20" s="185"/>
      <c r="BI20" s="131"/>
      <c r="BJ20" s="60" t="s">
        <v>715</v>
      </c>
      <c r="BK20" s="60">
        <v>346</v>
      </c>
      <c r="BL20" s="60">
        <v>26</v>
      </c>
    </row>
    <row r="21" spans="1:64" s="114" customFormat="1" x14ac:dyDescent="0.25">
      <c r="A21" s="156">
        <v>8</v>
      </c>
      <c r="B21" s="187">
        <v>0.26041666666666669</v>
      </c>
      <c r="C21" s="157"/>
      <c r="D21" s="187"/>
      <c r="E21" s="157"/>
      <c r="F21" s="187"/>
      <c r="G21" s="157"/>
      <c r="H21" s="187"/>
      <c r="I21" s="157"/>
      <c r="J21" s="187"/>
      <c r="K21" s="157"/>
      <c r="L21" s="187"/>
      <c r="M21" s="157"/>
      <c r="N21" s="187"/>
      <c r="O21" s="157"/>
      <c r="P21" s="187"/>
      <c r="Q21" s="157"/>
      <c r="R21" s="187"/>
      <c r="S21" s="157"/>
      <c r="T21" s="187"/>
      <c r="U21" s="157"/>
      <c r="V21" s="187"/>
      <c r="W21" s="157"/>
      <c r="X21" s="187"/>
      <c r="Y21" s="157"/>
      <c r="Z21" s="187"/>
      <c r="AA21" s="157"/>
      <c r="AB21" s="187"/>
      <c r="AC21" s="157"/>
      <c r="AD21" s="187"/>
      <c r="AE21" s="157"/>
      <c r="AF21" s="187"/>
      <c r="AG21" s="157"/>
      <c r="AH21" s="187"/>
      <c r="AI21" s="157"/>
      <c r="AJ21" s="187"/>
      <c r="AK21" s="157"/>
      <c r="AL21" s="187"/>
      <c r="AM21" s="157"/>
      <c r="AN21" s="187"/>
      <c r="AO21" s="157"/>
      <c r="AP21" s="187"/>
      <c r="AQ21" s="157"/>
      <c r="AR21" s="187"/>
      <c r="AS21" s="157"/>
      <c r="AT21" s="187"/>
      <c r="AU21" s="157"/>
      <c r="AV21" s="187"/>
      <c r="AW21" s="157"/>
      <c r="AX21" s="187"/>
      <c r="AY21" s="157"/>
      <c r="AZ21" s="187"/>
      <c r="BA21" s="157"/>
      <c r="BB21" s="188"/>
      <c r="BC21" s="157"/>
      <c r="BD21" s="188"/>
      <c r="BE21" s="157"/>
      <c r="BF21" s="188"/>
      <c r="BG21" s="157"/>
      <c r="BH21" s="188"/>
      <c r="BI21" s="157"/>
      <c r="BJ21" s="114" t="s">
        <v>707</v>
      </c>
      <c r="BL21" s="114">
        <v>26</v>
      </c>
    </row>
    <row r="22" spans="1:64" x14ac:dyDescent="0.25">
      <c r="A22" s="130">
        <v>9</v>
      </c>
      <c r="B22" s="185">
        <v>0.27083333333333331</v>
      </c>
      <c r="C22" s="131">
        <v>0.69444444444444453</v>
      </c>
      <c r="D22" s="185">
        <v>0.27083333333333331</v>
      </c>
      <c r="E22" s="131">
        <v>0.69444444444444453</v>
      </c>
      <c r="F22" s="185">
        <v>0.27083333333333331</v>
      </c>
      <c r="G22" s="131">
        <v>0.69444444444444453</v>
      </c>
      <c r="H22" s="185">
        <v>0.27083333333333331</v>
      </c>
      <c r="I22" s="131">
        <v>0.69444444444444453</v>
      </c>
      <c r="J22" s="185">
        <v>0.27083333333333331</v>
      </c>
      <c r="K22" s="131">
        <v>0.69444444444444453</v>
      </c>
      <c r="L22" s="185">
        <v>0.27083333333333331</v>
      </c>
      <c r="M22" s="131">
        <v>0.69444444444444453</v>
      </c>
      <c r="N22" s="185">
        <v>0.27083333333333331</v>
      </c>
      <c r="O22" s="131">
        <v>0.69444444444444453</v>
      </c>
      <c r="P22" s="185">
        <v>0.27083333333333331</v>
      </c>
      <c r="Q22" s="131">
        <v>0.69444444444444453</v>
      </c>
      <c r="R22" s="185">
        <v>0.27083333333333331</v>
      </c>
      <c r="S22" s="131">
        <v>0.69444444444444453</v>
      </c>
      <c r="T22" s="185">
        <v>0.27083333333333331</v>
      </c>
      <c r="U22" s="131">
        <v>0.69444444444444453</v>
      </c>
      <c r="V22" s="185">
        <v>0.27083333333333331</v>
      </c>
      <c r="W22" s="131">
        <v>0.69444444444444453</v>
      </c>
      <c r="X22" s="185">
        <v>0.27083333333333331</v>
      </c>
      <c r="Y22" s="131">
        <v>0.69444444444444453</v>
      </c>
      <c r="Z22" s="185">
        <v>0.27083333333333331</v>
      </c>
      <c r="AA22" s="131">
        <v>0.69444444444444453</v>
      </c>
      <c r="AB22" s="185">
        <v>0.27083333333333331</v>
      </c>
      <c r="AC22" s="131">
        <v>0.69444444444444453</v>
      </c>
      <c r="AD22" s="185">
        <v>0.27083333333333331</v>
      </c>
      <c r="AE22" s="131">
        <v>0.69444444444444453</v>
      </c>
      <c r="AF22" s="185">
        <v>0.27083333333333331</v>
      </c>
      <c r="AG22" s="131">
        <v>0.69444444444444453</v>
      </c>
      <c r="AH22" s="185">
        <v>0.27083333333333331</v>
      </c>
      <c r="AI22" s="131">
        <v>0.69444444444444453</v>
      </c>
      <c r="AJ22" s="185">
        <v>0.27083333333333331</v>
      </c>
      <c r="AK22" s="131">
        <v>0.69444444444444453</v>
      </c>
      <c r="AL22" s="185">
        <v>0.27083333333333331</v>
      </c>
      <c r="AM22" s="131">
        <v>0.69444444444444453</v>
      </c>
      <c r="AN22" s="185">
        <v>0.27083333333333331</v>
      </c>
      <c r="AO22" s="131">
        <v>0.69444444444444453</v>
      </c>
      <c r="AP22" s="185">
        <v>0.27083333333333331</v>
      </c>
      <c r="AQ22" s="131">
        <v>0.69444444444444453</v>
      </c>
      <c r="AR22" s="185">
        <v>0.27083333333333331</v>
      </c>
      <c r="AS22" s="131">
        <v>0.69444444444444453</v>
      </c>
      <c r="AT22" s="185">
        <v>0.27083333333333331</v>
      </c>
      <c r="AU22" s="131">
        <v>0.69444444444444453</v>
      </c>
      <c r="AV22" s="185">
        <v>0.27083333333333331</v>
      </c>
      <c r="AW22" s="131">
        <v>0.69444444444444453</v>
      </c>
      <c r="AX22" s="185">
        <v>0.27083333333333331</v>
      </c>
      <c r="AY22" s="131">
        <v>0.69444444444444453</v>
      </c>
      <c r="AZ22" s="185">
        <v>0.27083333333333331</v>
      </c>
      <c r="BA22" s="131">
        <v>0.69444444444444453</v>
      </c>
      <c r="BB22" s="130"/>
      <c r="BC22" s="130"/>
      <c r="BD22" s="130"/>
      <c r="BE22" s="130"/>
      <c r="BF22" s="130"/>
      <c r="BG22" s="130"/>
      <c r="BH22" s="130"/>
      <c r="BI22" s="130"/>
      <c r="BJ22" s="6" t="s">
        <v>707</v>
      </c>
      <c r="BK22" s="6"/>
      <c r="BL22" s="6">
        <v>26</v>
      </c>
    </row>
    <row r="23" spans="1:64" x14ac:dyDescent="0.25">
      <c r="A23" s="130">
        <v>10</v>
      </c>
      <c r="B23" s="185">
        <v>0.28125</v>
      </c>
      <c r="C23" s="131">
        <v>0.54166666666666663</v>
      </c>
      <c r="D23" s="185">
        <v>0.28125</v>
      </c>
      <c r="E23" s="131">
        <v>0.54166666666666663</v>
      </c>
      <c r="F23" s="185">
        <v>0.28125</v>
      </c>
      <c r="G23" s="131">
        <v>0.54166666666666663</v>
      </c>
      <c r="H23" s="185">
        <v>0.28125</v>
      </c>
      <c r="I23" s="131">
        <v>0.54166666666666663</v>
      </c>
      <c r="J23" s="185">
        <v>0.28125</v>
      </c>
      <c r="K23" s="131">
        <v>0.54166666666666663</v>
      </c>
      <c r="L23" s="185">
        <v>0.28125</v>
      </c>
      <c r="M23" s="131">
        <v>0.54166666666666663</v>
      </c>
      <c r="N23" s="185">
        <v>0.28125</v>
      </c>
      <c r="O23" s="131">
        <v>0.54166666666666663</v>
      </c>
      <c r="P23" s="185">
        <v>0.28125</v>
      </c>
      <c r="Q23" s="131">
        <v>0.54166666666666663</v>
      </c>
      <c r="R23" s="185">
        <v>0.28125</v>
      </c>
      <c r="S23" s="131">
        <v>0.54166666666666663</v>
      </c>
      <c r="T23" s="185">
        <v>0.28125</v>
      </c>
      <c r="U23" s="131">
        <v>0.54166666666666663</v>
      </c>
      <c r="V23" s="185">
        <v>0.28125</v>
      </c>
      <c r="W23" s="131">
        <v>0.54166666666666663</v>
      </c>
      <c r="X23" s="185">
        <v>0.28125</v>
      </c>
      <c r="Y23" s="131">
        <v>0.54166666666666663</v>
      </c>
      <c r="Z23" s="185">
        <v>0.28125</v>
      </c>
      <c r="AA23" s="131">
        <v>0.54166666666666663</v>
      </c>
      <c r="AB23" s="185">
        <v>0.28125</v>
      </c>
      <c r="AC23" s="131">
        <v>0.54166666666666663</v>
      </c>
      <c r="AD23" s="185">
        <v>0.28125</v>
      </c>
      <c r="AE23" s="131">
        <v>0.54166666666666663</v>
      </c>
      <c r="AF23" s="185">
        <v>0.28125</v>
      </c>
      <c r="AG23" s="131">
        <v>0.54166666666666663</v>
      </c>
      <c r="AH23" s="185">
        <v>0.28125</v>
      </c>
      <c r="AI23" s="131">
        <v>0.54166666666666663</v>
      </c>
      <c r="AJ23" s="185">
        <v>0.28125</v>
      </c>
      <c r="AK23" s="131">
        <v>0.54166666666666663</v>
      </c>
      <c r="AL23" s="185">
        <v>0.28125</v>
      </c>
      <c r="AM23" s="131">
        <v>0.54166666666666663</v>
      </c>
      <c r="AN23" s="185">
        <v>0.28125</v>
      </c>
      <c r="AO23" s="131">
        <v>0.54166666666666663</v>
      </c>
      <c r="AP23" s="185">
        <v>0.28125</v>
      </c>
      <c r="AQ23" s="131">
        <v>0.54166666666666663</v>
      </c>
      <c r="AR23" s="185">
        <v>0.28125</v>
      </c>
      <c r="AS23" s="131">
        <v>0.54166666666666663</v>
      </c>
      <c r="AT23" s="185">
        <v>0.28125</v>
      </c>
      <c r="AU23" s="131">
        <v>0.54166666666666663</v>
      </c>
      <c r="AV23" s="185">
        <v>0.28125</v>
      </c>
      <c r="AW23" s="131">
        <v>0.54166666666666663</v>
      </c>
      <c r="AX23" s="185">
        <v>0.28125</v>
      </c>
      <c r="AY23" s="131">
        <v>0.54166666666666663</v>
      </c>
      <c r="AZ23" s="185">
        <v>0.28125</v>
      </c>
      <c r="BA23" s="131">
        <v>0.54166666666666663</v>
      </c>
      <c r="BB23" s="185"/>
      <c r="BC23" s="131"/>
      <c r="BD23" s="185"/>
      <c r="BE23" s="131"/>
      <c r="BF23" s="185"/>
      <c r="BG23" s="131"/>
      <c r="BH23" s="185"/>
      <c r="BI23" s="131"/>
      <c r="BJ23" s="60" t="s">
        <v>715</v>
      </c>
      <c r="BK23" s="60">
        <v>2123</v>
      </c>
      <c r="BL23" s="60">
        <v>26</v>
      </c>
    </row>
    <row r="24" spans="1:64" x14ac:dyDescent="0.25">
      <c r="A24" s="130">
        <v>11</v>
      </c>
      <c r="B24" s="185">
        <v>0.30208333333333331</v>
      </c>
      <c r="C24" s="131">
        <v>0.70833333333333337</v>
      </c>
      <c r="D24" s="185">
        <v>0.30208333333333331</v>
      </c>
      <c r="E24" s="131">
        <v>0.70833333333333337</v>
      </c>
      <c r="F24" s="185">
        <v>0.30208333333333331</v>
      </c>
      <c r="G24" s="131">
        <v>0.70833333333333337</v>
      </c>
      <c r="H24" s="185">
        <v>0.30208333333333331</v>
      </c>
      <c r="I24" s="131">
        <v>0.70833333333333337</v>
      </c>
      <c r="J24" s="185">
        <v>0.30208333333333331</v>
      </c>
      <c r="K24" s="131">
        <v>0.70833333333333337</v>
      </c>
      <c r="L24" s="185">
        <v>0.30208333333333331</v>
      </c>
      <c r="M24" s="131">
        <v>0.70833333333333337</v>
      </c>
      <c r="N24" s="185">
        <v>0.30208333333333331</v>
      </c>
      <c r="O24" s="131">
        <v>0.70833333333333337</v>
      </c>
      <c r="P24" s="185">
        <v>0.30208333333333331</v>
      </c>
      <c r="Q24" s="131">
        <v>0.70833333333333337</v>
      </c>
      <c r="R24" s="185">
        <v>0.30208333333333331</v>
      </c>
      <c r="S24" s="131">
        <v>0.70833333333333337</v>
      </c>
      <c r="T24" s="185">
        <v>0.30208333333333331</v>
      </c>
      <c r="U24" s="131">
        <v>0.70833333333333337</v>
      </c>
      <c r="V24" s="185">
        <v>0.30208333333333331</v>
      </c>
      <c r="W24" s="131">
        <v>0.70833333333333337</v>
      </c>
      <c r="X24" s="185">
        <v>0.30208333333333331</v>
      </c>
      <c r="Y24" s="131">
        <v>0.70833333333333337</v>
      </c>
      <c r="Z24" s="185">
        <v>0.30208333333333331</v>
      </c>
      <c r="AA24" s="131">
        <v>0.70833333333333337</v>
      </c>
      <c r="AB24" s="185">
        <v>0.30208333333333331</v>
      </c>
      <c r="AC24" s="131">
        <v>0.70833333333333337</v>
      </c>
      <c r="AD24" s="185">
        <v>0.30208333333333331</v>
      </c>
      <c r="AE24" s="131">
        <v>0.70833333333333337</v>
      </c>
      <c r="AF24" s="185">
        <v>0.30208333333333331</v>
      </c>
      <c r="AG24" s="131">
        <v>0.70833333333333337</v>
      </c>
      <c r="AH24" s="185">
        <v>0.30208333333333331</v>
      </c>
      <c r="AI24" s="131">
        <v>0.70833333333333337</v>
      </c>
      <c r="AJ24" s="185">
        <v>0.30208333333333331</v>
      </c>
      <c r="AK24" s="131">
        <v>0.70833333333333337</v>
      </c>
      <c r="AL24" s="185">
        <v>0.30208333333333331</v>
      </c>
      <c r="AM24" s="131">
        <v>0.70833333333333337</v>
      </c>
      <c r="AN24" s="185">
        <v>0.30208333333333331</v>
      </c>
      <c r="AO24" s="131">
        <v>0.70833333333333337</v>
      </c>
      <c r="AP24" s="185">
        <v>0.30208333333333331</v>
      </c>
      <c r="AQ24" s="131">
        <v>0.70833333333333337</v>
      </c>
      <c r="AR24" s="185">
        <v>0.30208333333333331</v>
      </c>
      <c r="AS24" s="131">
        <v>0.70833333333333337</v>
      </c>
      <c r="AT24" s="185">
        <v>0.30208333333333331</v>
      </c>
      <c r="AU24" s="131">
        <v>0.70833333333333337</v>
      </c>
      <c r="AV24" s="185">
        <v>0.30208333333333331</v>
      </c>
      <c r="AW24" s="131">
        <v>0.70833333333333337</v>
      </c>
      <c r="AX24" s="185">
        <v>0.30208333333333331</v>
      </c>
      <c r="AY24" s="131">
        <v>0.70833333333333337</v>
      </c>
      <c r="AZ24" s="185">
        <v>0.30208333333333331</v>
      </c>
      <c r="BA24" s="131">
        <v>0.70833333333333337</v>
      </c>
      <c r="BB24" s="130"/>
      <c r="BC24" s="130"/>
      <c r="BD24" s="130"/>
      <c r="BE24" s="130"/>
      <c r="BF24" s="130"/>
      <c r="BG24" s="130"/>
      <c r="BH24" s="130"/>
      <c r="BI24" s="130"/>
      <c r="BJ24" s="6" t="s">
        <v>707</v>
      </c>
      <c r="BK24" s="6"/>
      <c r="BL24" s="6">
        <v>26</v>
      </c>
    </row>
    <row r="25" spans="1:64" x14ac:dyDescent="0.25">
      <c r="A25" s="130">
        <v>12</v>
      </c>
      <c r="B25" s="185">
        <v>0.3125</v>
      </c>
      <c r="C25" s="131">
        <v>0.72222222222222221</v>
      </c>
      <c r="D25" s="185">
        <v>0.3125</v>
      </c>
      <c r="E25" s="131">
        <v>0.72222222222222221</v>
      </c>
      <c r="F25" s="185">
        <v>0.3125</v>
      </c>
      <c r="G25" s="131">
        <v>0.72222222222222221</v>
      </c>
      <c r="H25" s="185">
        <v>0.3125</v>
      </c>
      <c r="I25" s="131">
        <v>0.72222222222222221</v>
      </c>
      <c r="J25" s="185">
        <v>0.3125</v>
      </c>
      <c r="K25" s="131">
        <v>0.72222222222222221</v>
      </c>
      <c r="L25" s="185">
        <v>0.3125</v>
      </c>
      <c r="M25" s="131">
        <v>0.72222222222222221</v>
      </c>
      <c r="N25" s="185">
        <v>0.3125</v>
      </c>
      <c r="O25" s="131">
        <v>0.72222222222222221</v>
      </c>
      <c r="P25" s="185">
        <v>0.3125</v>
      </c>
      <c r="Q25" s="131">
        <v>0.72222222222222221</v>
      </c>
      <c r="R25" s="185">
        <v>0.3125</v>
      </c>
      <c r="S25" s="131">
        <v>0.72222222222222221</v>
      </c>
      <c r="T25" s="185">
        <v>0.3125</v>
      </c>
      <c r="U25" s="131">
        <v>0.72222222222222221</v>
      </c>
      <c r="V25" s="185">
        <v>0.3125</v>
      </c>
      <c r="W25" s="131">
        <v>0.72222222222222221</v>
      </c>
      <c r="X25" s="185">
        <v>0.3125</v>
      </c>
      <c r="Y25" s="131">
        <v>0.72222222222222221</v>
      </c>
      <c r="Z25" s="185">
        <v>0.3125</v>
      </c>
      <c r="AA25" s="131">
        <v>0.72222222222222221</v>
      </c>
      <c r="AB25" s="185">
        <v>0.3125</v>
      </c>
      <c r="AC25" s="131">
        <v>0.72222222222222221</v>
      </c>
      <c r="AD25" s="185">
        <v>0.3125</v>
      </c>
      <c r="AE25" s="131">
        <v>0.72222222222222221</v>
      </c>
      <c r="AF25" s="185">
        <v>0.3125</v>
      </c>
      <c r="AG25" s="131">
        <v>0.72222222222222221</v>
      </c>
      <c r="AH25" s="185">
        <v>0.3125</v>
      </c>
      <c r="AI25" s="131">
        <v>0.72222222222222221</v>
      </c>
      <c r="AJ25" s="185">
        <v>0.3125</v>
      </c>
      <c r="AK25" s="131">
        <v>0.72222222222222221</v>
      </c>
      <c r="AL25" s="185">
        <v>0.3125</v>
      </c>
      <c r="AM25" s="131">
        <v>0.72222222222222221</v>
      </c>
      <c r="AN25" s="185">
        <v>0.3125</v>
      </c>
      <c r="AO25" s="131">
        <v>0.72222222222222221</v>
      </c>
      <c r="AP25" s="185">
        <v>0.3125</v>
      </c>
      <c r="AQ25" s="131">
        <v>0.72222222222222221</v>
      </c>
      <c r="AR25" s="185">
        <v>0.3125</v>
      </c>
      <c r="AS25" s="131">
        <v>0.72222222222222221</v>
      </c>
      <c r="AT25" s="185">
        <v>0.3125</v>
      </c>
      <c r="AU25" s="131">
        <v>0.72222222222222221</v>
      </c>
      <c r="AV25" s="185">
        <v>0.3125</v>
      </c>
      <c r="AW25" s="131">
        <v>0.72222222222222221</v>
      </c>
      <c r="AX25" s="185">
        <v>0.3125</v>
      </c>
      <c r="AY25" s="131">
        <v>0.72222222222222221</v>
      </c>
      <c r="AZ25" s="185">
        <v>0.3125</v>
      </c>
      <c r="BA25" s="131">
        <v>0.72222222222222221</v>
      </c>
      <c r="BB25" s="130"/>
      <c r="BC25" s="130"/>
      <c r="BD25" s="130"/>
      <c r="BE25" s="130"/>
      <c r="BF25" s="130"/>
      <c r="BG25" s="130"/>
      <c r="BH25" s="130"/>
      <c r="BI25" s="130"/>
      <c r="BJ25" s="6" t="s">
        <v>707</v>
      </c>
      <c r="BK25" s="6"/>
      <c r="BL25" s="6">
        <v>26</v>
      </c>
    </row>
    <row r="26" spans="1:64" x14ac:dyDescent="0.25">
      <c r="A26" s="130">
        <v>13</v>
      </c>
      <c r="B26" s="185">
        <v>0.32291666666666669</v>
      </c>
      <c r="C26" s="131">
        <v>0.73611111111111116</v>
      </c>
      <c r="D26" s="185">
        <v>0.32291666666666669</v>
      </c>
      <c r="E26" s="131">
        <v>0.73611111111111116</v>
      </c>
      <c r="F26" s="185">
        <v>0.32291666666666669</v>
      </c>
      <c r="G26" s="131">
        <v>0.73611111111111116</v>
      </c>
      <c r="H26" s="185">
        <v>0.32291666666666669</v>
      </c>
      <c r="I26" s="131">
        <v>0.73611111111111116</v>
      </c>
      <c r="J26" s="185">
        <v>0.32291666666666669</v>
      </c>
      <c r="K26" s="131">
        <v>0.73611111111111116</v>
      </c>
      <c r="L26" s="185">
        <v>0.32291666666666669</v>
      </c>
      <c r="M26" s="131">
        <v>0.73611111111111116</v>
      </c>
      <c r="N26" s="185">
        <v>0.32291666666666669</v>
      </c>
      <c r="O26" s="131">
        <v>0.73611111111111116</v>
      </c>
      <c r="P26" s="185">
        <v>0.32291666666666669</v>
      </c>
      <c r="Q26" s="131">
        <v>0.73611111111111116</v>
      </c>
      <c r="R26" s="185">
        <v>0.32291666666666669</v>
      </c>
      <c r="S26" s="131">
        <v>0.73611111111111116</v>
      </c>
      <c r="T26" s="185">
        <v>0.32291666666666669</v>
      </c>
      <c r="U26" s="131">
        <v>0.73611111111111116</v>
      </c>
      <c r="V26" s="185">
        <v>0.32291666666666669</v>
      </c>
      <c r="W26" s="131">
        <v>0.73611111111111116</v>
      </c>
      <c r="X26" s="185">
        <v>0.32291666666666669</v>
      </c>
      <c r="Y26" s="131">
        <v>0.73611111111111116</v>
      </c>
      <c r="Z26" s="185">
        <v>0.32291666666666669</v>
      </c>
      <c r="AA26" s="131">
        <v>0.73611111111111116</v>
      </c>
      <c r="AB26" s="185">
        <v>0.32291666666666669</v>
      </c>
      <c r="AC26" s="131">
        <v>0.73611111111111116</v>
      </c>
      <c r="AD26" s="185">
        <v>0.32291666666666669</v>
      </c>
      <c r="AE26" s="131">
        <v>0.73611111111111116</v>
      </c>
      <c r="AF26" s="185">
        <v>0.32291666666666669</v>
      </c>
      <c r="AG26" s="131">
        <v>0.73611111111111116</v>
      </c>
      <c r="AH26" s="185">
        <v>0.32291666666666669</v>
      </c>
      <c r="AI26" s="131">
        <v>0.73611111111111116</v>
      </c>
      <c r="AJ26" s="185">
        <v>0.32291666666666669</v>
      </c>
      <c r="AK26" s="131">
        <v>0.73611111111111116</v>
      </c>
      <c r="AL26" s="185">
        <v>0.32291666666666669</v>
      </c>
      <c r="AM26" s="131">
        <v>0.73611111111111116</v>
      </c>
      <c r="AN26" s="185">
        <v>0.32291666666666669</v>
      </c>
      <c r="AO26" s="131">
        <v>0.73611111111111116</v>
      </c>
      <c r="AP26" s="185">
        <v>0.32291666666666669</v>
      </c>
      <c r="AQ26" s="131">
        <v>0.73611111111111116</v>
      </c>
      <c r="AR26" s="185">
        <v>0.32291666666666669</v>
      </c>
      <c r="AS26" s="131">
        <v>0.73611111111111116</v>
      </c>
      <c r="AT26" s="185">
        <v>0.32291666666666669</v>
      </c>
      <c r="AU26" s="131">
        <v>0.73611111111111116</v>
      </c>
      <c r="AV26" s="185">
        <v>0.32291666666666669</v>
      </c>
      <c r="AW26" s="131">
        <v>0.73611111111111116</v>
      </c>
      <c r="AX26" s="185">
        <v>0.32291666666666669</v>
      </c>
      <c r="AY26" s="131">
        <v>0.73611111111111116</v>
      </c>
      <c r="AZ26" s="185">
        <v>0.32291666666666669</v>
      </c>
      <c r="BA26" s="131">
        <v>0.73611111111111116</v>
      </c>
      <c r="BB26" s="130"/>
      <c r="BC26" s="130"/>
      <c r="BD26" s="130"/>
      <c r="BE26" s="130"/>
      <c r="BF26" s="130"/>
      <c r="BG26" s="130"/>
      <c r="BH26" s="130"/>
      <c r="BI26" s="130"/>
      <c r="BJ26" s="6" t="s">
        <v>707</v>
      </c>
      <c r="BK26" s="6"/>
      <c r="BL26" s="6">
        <v>26</v>
      </c>
    </row>
    <row r="27" spans="1:64" x14ac:dyDescent="0.25">
      <c r="A27" s="130">
        <v>14</v>
      </c>
      <c r="B27" s="185">
        <v>0.39583333333333331</v>
      </c>
      <c r="C27" s="131">
        <v>0.23958333333333334</v>
      </c>
      <c r="D27" s="185">
        <v>0.39583333333333331</v>
      </c>
      <c r="E27" s="131">
        <v>0.21875</v>
      </c>
      <c r="F27" s="185">
        <v>0.39583333333333331</v>
      </c>
      <c r="G27" s="131">
        <v>0.23958333333333334</v>
      </c>
      <c r="H27" s="185">
        <v>0.39583333333333331</v>
      </c>
      <c r="I27" s="131">
        <v>0.21875</v>
      </c>
      <c r="J27" s="185">
        <v>0.39583333333333331</v>
      </c>
      <c r="K27" s="131">
        <v>0.23958333333333334</v>
      </c>
      <c r="L27" s="185">
        <v>0.39583333333333331</v>
      </c>
      <c r="M27" s="131">
        <v>0.21875</v>
      </c>
      <c r="N27" s="185">
        <v>0.39583333333333331</v>
      </c>
      <c r="O27" s="131">
        <v>0.23958333333333334</v>
      </c>
      <c r="P27" s="185">
        <v>0.39583333333333331</v>
      </c>
      <c r="Q27" s="131">
        <v>0.21875</v>
      </c>
      <c r="R27" s="185">
        <v>0.39583333333333331</v>
      </c>
      <c r="S27" s="131">
        <v>0.23958333333333334</v>
      </c>
      <c r="T27" s="185">
        <v>0.39583333333333331</v>
      </c>
      <c r="U27" s="131">
        <v>0.21875</v>
      </c>
      <c r="V27" s="185">
        <v>0.39583333333333331</v>
      </c>
      <c r="W27" s="131">
        <v>0.23958333333333334</v>
      </c>
      <c r="X27" s="185">
        <v>0.39583333333333331</v>
      </c>
      <c r="Y27" s="131">
        <v>0.21875</v>
      </c>
      <c r="Z27" s="185">
        <v>0.39583333333333331</v>
      </c>
      <c r="AA27" s="131">
        <v>0.23958333333333334</v>
      </c>
      <c r="AB27" s="185">
        <v>0.39583333333333331</v>
      </c>
      <c r="AC27" s="131">
        <v>0.21875</v>
      </c>
      <c r="AD27" s="185">
        <v>0.39583333333333331</v>
      </c>
      <c r="AE27" s="131">
        <v>0.23958333333333334</v>
      </c>
      <c r="AF27" s="185">
        <v>0.39583333333333331</v>
      </c>
      <c r="AG27" s="131">
        <v>0.21875</v>
      </c>
      <c r="AH27" s="185">
        <v>0.39583333333333331</v>
      </c>
      <c r="AI27" s="131">
        <v>0.23958333333333334</v>
      </c>
      <c r="AJ27" s="185">
        <v>0.39583333333333331</v>
      </c>
      <c r="AK27" s="131">
        <v>0.21875</v>
      </c>
      <c r="AL27" s="185">
        <v>0.39583333333333331</v>
      </c>
      <c r="AM27" s="131">
        <v>0.23958333333333334</v>
      </c>
      <c r="AN27" s="185">
        <v>0.39583333333333331</v>
      </c>
      <c r="AO27" s="131">
        <v>0.21875</v>
      </c>
      <c r="AP27" s="185">
        <v>0.39583333333333331</v>
      </c>
      <c r="AQ27" s="131">
        <v>0.23958333333333334</v>
      </c>
      <c r="AR27" s="185">
        <v>0.39583333333333331</v>
      </c>
      <c r="AS27" s="131">
        <v>0.21875</v>
      </c>
      <c r="AT27" s="185">
        <v>0.39583333333333331</v>
      </c>
      <c r="AU27" s="131">
        <v>0.23958333333333334</v>
      </c>
      <c r="AV27" s="185">
        <v>0.39583333333333331</v>
      </c>
      <c r="AW27" s="131">
        <v>0.21875</v>
      </c>
      <c r="AX27" s="185">
        <v>0.39583333333333331</v>
      </c>
      <c r="AY27" s="131">
        <v>0.23958333333333334</v>
      </c>
      <c r="AZ27" s="185">
        <v>0.39583333333333331</v>
      </c>
      <c r="BA27" s="131">
        <v>0.21875</v>
      </c>
      <c r="BB27" s="185"/>
      <c r="BC27" s="131"/>
      <c r="BD27" s="185"/>
      <c r="BE27" s="131"/>
      <c r="BF27" s="185"/>
      <c r="BG27" s="131"/>
      <c r="BH27" s="185"/>
      <c r="BI27" s="131"/>
      <c r="BJ27" s="60" t="s">
        <v>716</v>
      </c>
      <c r="BK27" s="60">
        <v>50</v>
      </c>
      <c r="BL27" s="60">
        <v>13</v>
      </c>
    </row>
    <row r="28" spans="1:64" x14ac:dyDescent="0.25">
      <c r="A28" s="130">
        <v>15</v>
      </c>
      <c r="B28" s="185">
        <v>0.41666666666666669</v>
      </c>
      <c r="C28" s="131">
        <v>0.21875</v>
      </c>
      <c r="D28" s="185">
        <v>0.41666666666666669</v>
      </c>
      <c r="E28" s="131">
        <v>0.21875</v>
      </c>
      <c r="F28" s="185">
        <v>0.41666666666666669</v>
      </c>
      <c r="G28" s="131">
        <v>0.21875</v>
      </c>
      <c r="H28" s="185">
        <v>0.41666666666666669</v>
      </c>
      <c r="I28" s="131">
        <v>0.21875</v>
      </c>
      <c r="J28" s="185">
        <v>0.41666666666666669</v>
      </c>
      <c r="K28" s="131">
        <v>0.21875</v>
      </c>
      <c r="L28" s="185">
        <v>0.41666666666666669</v>
      </c>
      <c r="M28" s="131">
        <v>0.21875</v>
      </c>
      <c r="N28" s="185">
        <v>0.41666666666666669</v>
      </c>
      <c r="O28" s="131">
        <v>0.21875</v>
      </c>
      <c r="P28" s="185">
        <v>0.41666666666666669</v>
      </c>
      <c r="Q28" s="131">
        <v>0.21875</v>
      </c>
      <c r="R28" s="185">
        <v>0.41666666666666669</v>
      </c>
      <c r="S28" s="131">
        <v>0.21875</v>
      </c>
      <c r="T28" s="185">
        <v>0.41666666666666669</v>
      </c>
      <c r="U28" s="131">
        <v>0.21875</v>
      </c>
      <c r="V28" s="185">
        <v>0.41666666666666669</v>
      </c>
      <c r="W28" s="131">
        <v>0.21875</v>
      </c>
      <c r="X28" s="185">
        <v>0.41666666666666669</v>
      </c>
      <c r="Y28" s="131">
        <v>0.21875</v>
      </c>
      <c r="Z28" s="185">
        <v>0.41666666666666669</v>
      </c>
      <c r="AA28" s="131">
        <v>0.21875</v>
      </c>
      <c r="AB28" s="185">
        <v>0.41666666666666669</v>
      </c>
      <c r="AC28" s="131">
        <v>0.21875</v>
      </c>
      <c r="AD28" s="185">
        <v>0.41666666666666669</v>
      </c>
      <c r="AE28" s="131">
        <v>0.21875</v>
      </c>
      <c r="AF28" s="185">
        <v>0.41666666666666669</v>
      </c>
      <c r="AG28" s="131">
        <v>0.21875</v>
      </c>
      <c r="AH28" s="185">
        <v>0.41666666666666669</v>
      </c>
      <c r="AI28" s="131">
        <v>0.21875</v>
      </c>
      <c r="AJ28" s="185">
        <v>0.41666666666666669</v>
      </c>
      <c r="AK28" s="131">
        <v>0.21875</v>
      </c>
      <c r="AL28" s="185">
        <v>0.41666666666666669</v>
      </c>
      <c r="AM28" s="131">
        <v>0.21875</v>
      </c>
      <c r="AN28" s="185">
        <v>0.41666666666666669</v>
      </c>
      <c r="AO28" s="131">
        <v>0.21875</v>
      </c>
      <c r="AP28" s="185">
        <v>0.41666666666666669</v>
      </c>
      <c r="AQ28" s="131">
        <v>0.21875</v>
      </c>
      <c r="AR28" s="185">
        <v>0.41666666666666669</v>
      </c>
      <c r="AS28" s="131">
        <v>0.21875</v>
      </c>
      <c r="AT28" s="185">
        <v>0.41666666666666669</v>
      </c>
      <c r="AU28" s="131">
        <v>0.21875</v>
      </c>
      <c r="AV28" s="185">
        <v>0.41666666666666669</v>
      </c>
      <c r="AW28" s="131">
        <v>0.21875</v>
      </c>
      <c r="AX28" s="185">
        <v>0.41666666666666669</v>
      </c>
      <c r="AY28" s="131">
        <v>0.21875</v>
      </c>
      <c r="AZ28" s="185">
        <v>0.41666666666666669</v>
      </c>
      <c r="BA28" s="131">
        <v>0.21875</v>
      </c>
      <c r="BB28" s="185"/>
      <c r="BC28" s="131"/>
      <c r="BD28" s="185"/>
      <c r="BE28" s="131"/>
      <c r="BF28" s="185"/>
      <c r="BG28" s="131"/>
      <c r="BH28" s="185"/>
      <c r="BI28" s="131"/>
      <c r="BJ28" s="6" t="s">
        <v>717</v>
      </c>
      <c r="BK28" s="6"/>
      <c r="BL28" s="6">
        <v>26</v>
      </c>
    </row>
    <row r="29" spans="1:64" x14ac:dyDescent="0.25">
      <c r="A29" s="57"/>
      <c r="B29" s="233">
        <v>0.4375</v>
      </c>
      <c r="C29" s="58"/>
      <c r="D29" s="233"/>
      <c r="E29" s="58"/>
      <c r="F29" s="233"/>
      <c r="G29" s="58"/>
      <c r="H29" s="233"/>
      <c r="I29" s="58"/>
      <c r="J29" s="233"/>
      <c r="K29" s="58"/>
      <c r="L29" s="233"/>
      <c r="M29" s="58"/>
      <c r="N29" s="233"/>
      <c r="O29" s="58"/>
      <c r="P29" s="233"/>
      <c r="Q29" s="58"/>
      <c r="R29" s="233"/>
      <c r="S29" s="58"/>
      <c r="T29" s="233"/>
      <c r="U29" s="58"/>
      <c r="V29" s="233"/>
      <c r="W29" s="58"/>
      <c r="X29" s="233"/>
      <c r="Y29" s="58"/>
      <c r="Z29" s="233"/>
      <c r="AA29" s="58"/>
      <c r="AB29" s="233"/>
      <c r="AC29" s="58"/>
      <c r="AD29" s="233"/>
      <c r="AE29" s="58"/>
      <c r="AF29" s="233"/>
      <c r="AG29" s="58"/>
      <c r="AH29" s="233"/>
      <c r="AI29" s="58"/>
      <c r="AJ29" s="233"/>
      <c r="AK29" s="58"/>
      <c r="AL29" s="233"/>
      <c r="AM29" s="58"/>
      <c r="AN29" s="233"/>
      <c r="AO29" s="58"/>
      <c r="AP29" s="233"/>
      <c r="AQ29" s="58"/>
      <c r="AR29" s="233"/>
      <c r="AS29" s="58"/>
      <c r="AT29" s="233"/>
      <c r="AU29" s="58"/>
      <c r="AV29" s="233"/>
      <c r="AW29" s="58"/>
      <c r="AX29" s="233"/>
      <c r="AY29" s="58"/>
      <c r="AZ29" s="233"/>
      <c r="BA29" s="58"/>
      <c r="BB29" s="233"/>
      <c r="BC29" s="58"/>
      <c r="BD29" s="233"/>
      <c r="BE29" s="58"/>
      <c r="BF29" s="233"/>
      <c r="BG29" s="58"/>
      <c r="BH29" s="233"/>
      <c r="BI29" s="58"/>
      <c r="BJ29" s="6"/>
      <c r="BK29" s="6"/>
      <c r="BL29" s="6"/>
    </row>
    <row r="30" spans="1:64" x14ac:dyDescent="0.25">
      <c r="A30" s="130">
        <v>16</v>
      </c>
      <c r="B30" s="185">
        <v>0.45833333333333331</v>
      </c>
      <c r="C30" s="131">
        <v>0.65625</v>
      </c>
      <c r="D30" s="185">
        <v>0.45833333333333331</v>
      </c>
      <c r="E30" s="131">
        <v>0.65625</v>
      </c>
      <c r="F30" s="185">
        <v>0.45833333333333331</v>
      </c>
      <c r="G30" s="131">
        <v>0.65625</v>
      </c>
      <c r="H30" s="185">
        <v>0.45833333333333331</v>
      </c>
      <c r="I30" s="131">
        <v>0.65625</v>
      </c>
      <c r="J30" s="185">
        <v>0.45833333333333331</v>
      </c>
      <c r="K30" s="131">
        <v>0.65625</v>
      </c>
      <c r="L30" s="185">
        <v>0.45833333333333331</v>
      </c>
      <c r="M30" s="131">
        <v>0.65625</v>
      </c>
      <c r="N30" s="185">
        <v>0.45833333333333331</v>
      </c>
      <c r="O30" s="131">
        <v>0.65625</v>
      </c>
      <c r="P30" s="185">
        <v>0.45833333333333331</v>
      </c>
      <c r="Q30" s="131">
        <v>0.65625</v>
      </c>
      <c r="R30" s="185">
        <v>0.45833333333333331</v>
      </c>
      <c r="S30" s="131">
        <v>0.65625</v>
      </c>
      <c r="T30" s="185">
        <v>0.45833333333333331</v>
      </c>
      <c r="U30" s="131">
        <v>0.65625</v>
      </c>
      <c r="V30" s="185">
        <v>0.45833333333333331</v>
      </c>
      <c r="W30" s="131">
        <v>0.65625</v>
      </c>
      <c r="X30" s="185">
        <v>0.45833333333333331</v>
      </c>
      <c r="Y30" s="131">
        <v>0.65625</v>
      </c>
      <c r="Z30" s="185">
        <v>0.45833333333333331</v>
      </c>
      <c r="AA30" s="131">
        <v>0.65625</v>
      </c>
      <c r="AB30" s="185">
        <v>0.45833333333333331</v>
      </c>
      <c r="AC30" s="131">
        <v>0.65625</v>
      </c>
      <c r="AD30" s="185">
        <v>0.45833333333333331</v>
      </c>
      <c r="AE30" s="131">
        <v>0.65625</v>
      </c>
      <c r="AF30" s="185">
        <v>0.45833333333333331</v>
      </c>
      <c r="AG30" s="131">
        <v>0.65625</v>
      </c>
      <c r="AH30" s="185">
        <v>0.45833333333333331</v>
      </c>
      <c r="AI30" s="131">
        <v>0.65625</v>
      </c>
      <c r="AJ30" s="185">
        <v>0.45833333333333331</v>
      </c>
      <c r="AK30" s="131">
        <v>0.65625</v>
      </c>
      <c r="AL30" s="185">
        <v>0.45833333333333331</v>
      </c>
      <c r="AM30" s="131">
        <v>0.65625</v>
      </c>
      <c r="AN30" s="185">
        <v>0.45833333333333331</v>
      </c>
      <c r="AO30" s="131">
        <v>0.65625</v>
      </c>
      <c r="AP30" s="185">
        <v>0.45833333333333331</v>
      </c>
      <c r="AQ30" s="131">
        <v>0.65625</v>
      </c>
      <c r="AR30" s="185">
        <v>0.45833333333333331</v>
      </c>
      <c r="AS30" s="131">
        <v>0.65625</v>
      </c>
      <c r="AT30" s="185">
        <v>0.45833333333333331</v>
      </c>
      <c r="AU30" s="131">
        <v>0.65625</v>
      </c>
      <c r="AV30" s="185">
        <v>0.45833333333333331</v>
      </c>
      <c r="AW30" s="131">
        <v>0.65625</v>
      </c>
      <c r="AX30" s="185">
        <v>0.45833333333333331</v>
      </c>
      <c r="AY30" s="131">
        <v>0.65625</v>
      </c>
      <c r="AZ30" s="185">
        <v>0.45833333333333331</v>
      </c>
      <c r="BA30" s="131">
        <v>0.65625</v>
      </c>
      <c r="BB30" s="185"/>
      <c r="BC30" s="131"/>
      <c r="BD30" s="185"/>
      <c r="BE30" s="131"/>
      <c r="BF30" s="185"/>
      <c r="BG30" s="131"/>
      <c r="BH30" s="185"/>
      <c r="BI30" s="131"/>
      <c r="BJ30" s="60" t="s">
        <v>688</v>
      </c>
      <c r="BK30" s="60">
        <v>1080</v>
      </c>
      <c r="BL30" s="60">
        <v>26</v>
      </c>
    </row>
    <row r="31" spans="1:64" x14ac:dyDescent="0.25">
      <c r="A31" s="130">
        <v>17</v>
      </c>
      <c r="B31" s="185">
        <v>0.47916666666666669</v>
      </c>
      <c r="C31" s="131">
        <v>0.20833333333333334</v>
      </c>
      <c r="D31" s="130"/>
      <c r="E31" s="130"/>
      <c r="F31" s="185">
        <v>0.47916666666666669</v>
      </c>
      <c r="G31" s="131">
        <v>0.20833333333333334</v>
      </c>
      <c r="H31" s="130"/>
      <c r="I31" s="130"/>
      <c r="J31" s="185">
        <v>0.47916666666666669</v>
      </c>
      <c r="K31" s="131">
        <v>0.20833333333333334</v>
      </c>
      <c r="L31" s="130"/>
      <c r="M31" s="130"/>
      <c r="N31" s="185">
        <v>0.47916666666666669</v>
      </c>
      <c r="O31" s="131">
        <v>0.20833333333333334</v>
      </c>
      <c r="P31" s="130"/>
      <c r="Q31" s="130"/>
      <c r="R31" s="185">
        <v>0.47916666666666669</v>
      </c>
      <c r="S31" s="131">
        <v>0.20833333333333334</v>
      </c>
      <c r="T31" s="130"/>
      <c r="U31" s="130"/>
      <c r="V31" s="185">
        <v>0.47916666666666669</v>
      </c>
      <c r="W31" s="131">
        <v>0.20833333333333334</v>
      </c>
      <c r="X31" s="130"/>
      <c r="Y31" s="130"/>
      <c r="Z31" s="185">
        <v>0.47916666666666669</v>
      </c>
      <c r="AA31" s="131">
        <v>0.20833333333333334</v>
      </c>
      <c r="AB31" s="130"/>
      <c r="AC31" s="130"/>
      <c r="AD31" s="185">
        <v>0.47916666666666669</v>
      </c>
      <c r="AE31" s="131">
        <v>0.20833333333333334</v>
      </c>
      <c r="AF31" s="130"/>
      <c r="AG31" s="130"/>
      <c r="AH31" s="185">
        <v>0.47916666666666669</v>
      </c>
      <c r="AI31" s="131">
        <v>0.20833333333333334</v>
      </c>
      <c r="AJ31" s="130"/>
      <c r="AK31" s="130"/>
      <c r="AL31" s="185">
        <v>0.47916666666666669</v>
      </c>
      <c r="AM31" s="131">
        <v>0.20833333333333334</v>
      </c>
      <c r="AN31" s="130"/>
      <c r="AO31" s="130"/>
      <c r="AP31" s="185">
        <v>0.47916666666666669</v>
      </c>
      <c r="AQ31" s="131">
        <v>0.20833333333333334</v>
      </c>
      <c r="AR31" s="130"/>
      <c r="AS31" s="130"/>
      <c r="AT31" s="185">
        <v>0.47916666666666669</v>
      </c>
      <c r="AU31" s="131">
        <v>0.20833333333333334</v>
      </c>
      <c r="AV31" s="130"/>
      <c r="AW31" s="130"/>
      <c r="AX31" s="185">
        <v>0.47916666666666669</v>
      </c>
      <c r="AY31" s="131">
        <v>0.20833333333333334</v>
      </c>
      <c r="AZ31" s="130"/>
      <c r="BA31" s="130"/>
      <c r="BB31" s="185"/>
      <c r="BC31" s="131"/>
      <c r="BD31" s="130"/>
      <c r="BE31" s="130"/>
      <c r="BF31" s="185"/>
      <c r="BG31" s="131"/>
      <c r="BH31" s="130"/>
      <c r="BI31" s="130"/>
      <c r="BJ31" s="6" t="s">
        <v>716</v>
      </c>
      <c r="BK31" s="6"/>
      <c r="BL31" s="6">
        <v>13</v>
      </c>
    </row>
    <row r="32" spans="1:64" x14ac:dyDescent="0.25">
      <c r="A32" s="130">
        <v>18</v>
      </c>
      <c r="B32" s="185">
        <v>0.54166666666666663</v>
      </c>
      <c r="C32" s="131">
        <v>0.29166666666666669</v>
      </c>
      <c r="D32" s="131"/>
      <c r="E32" s="131"/>
      <c r="F32" s="185">
        <v>0.54166666666666663</v>
      </c>
      <c r="G32" s="131">
        <v>0.29166666666666669</v>
      </c>
      <c r="H32" s="130"/>
      <c r="I32" s="130"/>
      <c r="J32" s="185">
        <v>0.54166666666666663</v>
      </c>
      <c r="K32" s="131">
        <v>0.29166666666666669</v>
      </c>
      <c r="L32" s="130"/>
      <c r="M32" s="130"/>
      <c r="N32" s="185">
        <v>0.54166666666666663</v>
      </c>
      <c r="O32" s="131">
        <v>0.29166666666666669</v>
      </c>
      <c r="P32" s="130"/>
      <c r="Q32" s="130"/>
      <c r="R32" s="185">
        <v>0.54166666666666663</v>
      </c>
      <c r="S32" s="131">
        <v>0.29166666666666669</v>
      </c>
      <c r="T32" s="130"/>
      <c r="U32" s="130"/>
      <c r="V32" s="185">
        <v>0.54166666666666663</v>
      </c>
      <c r="W32" s="131">
        <v>0.29166666666666669</v>
      </c>
      <c r="X32" s="130"/>
      <c r="Y32" s="130"/>
      <c r="Z32" s="185">
        <v>0.54166666666666663</v>
      </c>
      <c r="AA32" s="131">
        <v>0.29166666666666669</v>
      </c>
      <c r="AB32" s="130"/>
      <c r="AC32" s="130"/>
      <c r="AD32" s="185">
        <v>0.54166666666666663</v>
      </c>
      <c r="AE32" s="131">
        <v>0.29166666666666669</v>
      </c>
      <c r="AF32" s="130"/>
      <c r="AG32" s="130"/>
      <c r="AH32" s="185">
        <v>0.54166666666666663</v>
      </c>
      <c r="AI32" s="131">
        <v>0.29166666666666669</v>
      </c>
      <c r="AJ32" s="130"/>
      <c r="AK32" s="130"/>
      <c r="AL32" s="185">
        <v>0.54166666666666663</v>
      </c>
      <c r="AM32" s="131">
        <v>0.29166666666666669</v>
      </c>
      <c r="AN32" s="130"/>
      <c r="AO32" s="130"/>
      <c r="AP32" s="185">
        <v>0.54166666666666663</v>
      </c>
      <c r="AQ32" s="131">
        <v>0.29166666666666669</v>
      </c>
      <c r="AR32" s="130"/>
      <c r="AS32" s="130"/>
      <c r="AT32" s="185">
        <v>0.54166666666666663</v>
      </c>
      <c r="AU32" s="131">
        <v>0.29166666666666669</v>
      </c>
      <c r="AV32" s="130"/>
      <c r="AW32" s="130"/>
      <c r="AX32" s="185">
        <v>0.54166666666666663</v>
      </c>
      <c r="AY32" s="131">
        <v>0.29166666666666669</v>
      </c>
      <c r="AZ32" s="130"/>
      <c r="BA32" s="130"/>
      <c r="BB32" s="185"/>
      <c r="BC32" s="131"/>
      <c r="BD32" s="130"/>
      <c r="BE32" s="130"/>
      <c r="BF32" s="185"/>
      <c r="BG32" s="131"/>
      <c r="BH32" s="130"/>
      <c r="BI32" s="130"/>
      <c r="BJ32" s="60" t="s">
        <v>716</v>
      </c>
      <c r="BK32" s="60">
        <v>930</v>
      </c>
      <c r="BL32" s="60">
        <v>13</v>
      </c>
    </row>
    <row r="33" spans="1:64" x14ac:dyDescent="0.25">
      <c r="A33" s="130">
        <v>19</v>
      </c>
      <c r="B33" s="185"/>
      <c r="C33" s="131"/>
      <c r="D33" s="131">
        <v>0.54166666666666663</v>
      </c>
      <c r="E33" s="131">
        <v>0.3125</v>
      </c>
      <c r="F33" s="185"/>
      <c r="G33" s="131"/>
      <c r="H33" s="131">
        <v>0.54166666666666663</v>
      </c>
      <c r="I33" s="131">
        <v>0.3125</v>
      </c>
      <c r="J33" s="185"/>
      <c r="K33" s="131"/>
      <c r="L33" s="131">
        <v>0.54166666666666663</v>
      </c>
      <c r="M33" s="131">
        <v>0.3125</v>
      </c>
      <c r="N33" s="185"/>
      <c r="O33" s="131"/>
      <c r="P33" s="131">
        <v>0.54166666666666663</v>
      </c>
      <c r="Q33" s="131">
        <v>0.3125</v>
      </c>
      <c r="R33" s="185"/>
      <c r="S33" s="131"/>
      <c r="T33" s="131">
        <v>0.54166666666666663</v>
      </c>
      <c r="U33" s="131">
        <v>0.3125</v>
      </c>
      <c r="V33" s="185"/>
      <c r="W33" s="131"/>
      <c r="X33" s="131">
        <v>0.54166666666666663</v>
      </c>
      <c r="Y33" s="131">
        <v>0.3125</v>
      </c>
      <c r="Z33" s="185"/>
      <c r="AA33" s="131"/>
      <c r="AB33" s="131">
        <v>0.54166666666666663</v>
      </c>
      <c r="AC33" s="131">
        <v>0.3125</v>
      </c>
      <c r="AD33" s="185"/>
      <c r="AE33" s="131"/>
      <c r="AF33" s="131">
        <v>0.54166666666666663</v>
      </c>
      <c r="AG33" s="131">
        <v>0.3125</v>
      </c>
      <c r="AH33" s="185"/>
      <c r="AI33" s="131"/>
      <c r="AJ33" s="131">
        <v>0.54166666666666663</v>
      </c>
      <c r="AK33" s="131">
        <v>0.3125</v>
      </c>
      <c r="AL33" s="185"/>
      <c r="AM33" s="131"/>
      <c r="AN33" s="131">
        <v>0.54166666666666663</v>
      </c>
      <c r="AO33" s="131">
        <v>0.3125</v>
      </c>
      <c r="AP33" s="185"/>
      <c r="AQ33" s="131"/>
      <c r="AR33" s="131">
        <v>0.54166666666666663</v>
      </c>
      <c r="AS33" s="131">
        <v>0.3125</v>
      </c>
      <c r="AT33" s="185"/>
      <c r="AU33" s="131"/>
      <c r="AV33" s="131">
        <v>0.54166666666666663</v>
      </c>
      <c r="AW33" s="131">
        <v>0.3125</v>
      </c>
      <c r="AX33" s="185"/>
      <c r="AY33" s="131"/>
      <c r="AZ33" s="131">
        <v>0.54166666666666663</v>
      </c>
      <c r="BA33" s="131">
        <v>0.3125</v>
      </c>
      <c r="BB33" s="185"/>
      <c r="BC33" s="131"/>
      <c r="BD33" s="131"/>
      <c r="BE33" s="131"/>
      <c r="BF33" s="185"/>
      <c r="BG33" s="131"/>
      <c r="BH33" s="131"/>
      <c r="BI33" s="131"/>
      <c r="BJ33" s="6" t="s">
        <v>717</v>
      </c>
      <c r="BK33" s="6"/>
      <c r="BL33" s="6">
        <v>13</v>
      </c>
    </row>
    <row r="34" spans="1:64" x14ac:dyDescent="0.25">
      <c r="A34" s="130">
        <v>20</v>
      </c>
      <c r="B34" s="185">
        <v>0.58333333333333337</v>
      </c>
      <c r="C34" s="131">
        <v>0.33333333333333331</v>
      </c>
      <c r="D34" s="185">
        <v>0.58333333333333337</v>
      </c>
      <c r="E34" s="131">
        <v>0.33333333333333331</v>
      </c>
      <c r="F34" s="185">
        <v>0.58333333333333337</v>
      </c>
      <c r="G34" s="131">
        <v>0.33333333333333331</v>
      </c>
      <c r="H34" s="185">
        <v>0.58333333333333337</v>
      </c>
      <c r="I34" s="131">
        <v>0.33333333333333331</v>
      </c>
      <c r="J34" s="185">
        <v>0.58333333333333337</v>
      </c>
      <c r="K34" s="131">
        <v>0.33333333333333331</v>
      </c>
      <c r="L34" s="185">
        <v>0.58333333333333337</v>
      </c>
      <c r="M34" s="131">
        <v>0.33333333333333331</v>
      </c>
      <c r="N34" s="185">
        <v>0.58333333333333337</v>
      </c>
      <c r="O34" s="131">
        <v>0.33333333333333331</v>
      </c>
      <c r="P34" s="185">
        <v>0.58333333333333337</v>
      </c>
      <c r="Q34" s="131">
        <v>0.33333333333333331</v>
      </c>
      <c r="R34" s="185">
        <v>0.58333333333333337</v>
      </c>
      <c r="S34" s="131">
        <v>0.33333333333333331</v>
      </c>
      <c r="T34" s="185">
        <v>0.58333333333333337</v>
      </c>
      <c r="U34" s="131">
        <v>0.33333333333333331</v>
      </c>
      <c r="V34" s="185">
        <v>0.58333333333333337</v>
      </c>
      <c r="W34" s="131">
        <v>0.33333333333333331</v>
      </c>
      <c r="X34" s="185">
        <v>0.58333333333333337</v>
      </c>
      <c r="Y34" s="131">
        <v>0.33333333333333331</v>
      </c>
      <c r="Z34" s="185">
        <v>0.58333333333333337</v>
      </c>
      <c r="AA34" s="131">
        <v>0.33333333333333331</v>
      </c>
      <c r="AB34" s="185">
        <v>0.58333333333333337</v>
      </c>
      <c r="AC34" s="131">
        <v>0.33333333333333331</v>
      </c>
      <c r="AD34" s="185">
        <v>0.58333333333333337</v>
      </c>
      <c r="AE34" s="131">
        <v>0.33333333333333331</v>
      </c>
      <c r="AF34" s="185">
        <v>0.58333333333333337</v>
      </c>
      <c r="AG34" s="131">
        <v>0.33333333333333331</v>
      </c>
      <c r="AH34" s="185">
        <v>0.58333333333333337</v>
      </c>
      <c r="AI34" s="131">
        <v>0.33333333333333331</v>
      </c>
      <c r="AJ34" s="185">
        <v>0.58333333333333337</v>
      </c>
      <c r="AK34" s="131">
        <v>0.33333333333333331</v>
      </c>
      <c r="AL34" s="185">
        <v>0.58333333333333337</v>
      </c>
      <c r="AM34" s="131">
        <v>0.33333333333333331</v>
      </c>
      <c r="AN34" s="185">
        <v>0.58333333333333337</v>
      </c>
      <c r="AO34" s="131">
        <v>0.33333333333333331</v>
      </c>
      <c r="AP34" s="185">
        <v>0.58333333333333337</v>
      </c>
      <c r="AQ34" s="131">
        <v>0.33333333333333331</v>
      </c>
      <c r="AR34" s="185">
        <v>0.58333333333333337</v>
      </c>
      <c r="AS34" s="131">
        <v>0.33333333333333331</v>
      </c>
      <c r="AT34" s="185">
        <v>0.58333333333333337</v>
      </c>
      <c r="AU34" s="131">
        <v>0.33333333333333331</v>
      </c>
      <c r="AV34" s="185">
        <v>0.58333333333333337</v>
      </c>
      <c r="AW34" s="131">
        <v>0.33333333333333331</v>
      </c>
      <c r="AX34" s="185">
        <v>0.58333333333333337</v>
      </c>
      <c r="AY34" s="131">
        <v>0.33333333333333331</v>
      </c>
      <c r="AZ34" s="185">
        <v>0.58333333333333337</v>
      </c>
      <c r="BA34" s="131">
        <v>0.33333333333333331</v>
      </c>
      <c r="BB34" s="185"/>
      <c r="BC34" s="131"/>
      <c r="BD34" s="185"/>
      <c r="BE34" s="131"/>
      <c r="BF34" s="185"/>
      <c r="BG34" s="131"/>
      <c r="BH34" s="185"/>
      <c r="BI34" s="131"/>
      <c r="BJ34" s="6" t="s">
        <v>717</v>
      </c>
      <c r="BK34" s="6"/>
      <c r="BL34" s="6">
        <v>26</v>
      </c>
    </row>
    <row r="35" spans="1:64" x14ac:dyDescent="0.25">
      <c r="A35" s="130">
        <v>21</v>
      </c>
      <c r="B35" s="185">
        <v>0.60416666666666663</v>
      </c>
      <c r="C35" s="131">
        <v>0.2638888888888889</v>
      </c>
      <c r="D35" s="185">
        <v>0.60416666666666663</v>
      </c>
      <c r="E35" s="131">
        <v>0.2638888888888889</v>
      </c>
      <c r="F35" s="185">
        <v>0.60416666666666663</v>
      </c>
      <c r="G35" s="131">
        <v>0.2638888888888889</v>
      </c>
      <c r="H35" s="185">
        <v>0.60416666666666663</v>
      </c>
      <c r="I35" s="131">
        <v>0.2638888888888889</v>
      </c>
      <c r="J35" s="185">
        <v>0.60416666666666663</v>
      </c>
      <c r="K35" s="131">
        <v>0.2638888888888889</v>
      </c>
      <c r="L35" s="185">
        <v>0.60416666666666663</v>
      </c>
      <c r="M35" s="131">
        <v>0.2638888888888889</v>
      </c>
      <c r="N35" s="185">
        <v>0.60416666666666663</v>
      </c>
      <c r="O35" s="131">
        <v>0.2638888888888889</v>
      </c>
      <c r="P35" s="185">
        <v>0.60416666666666663</v>
      </c>
      <c r="Q35" s="131">
        <v>0.2638888888888889</v>
      </c>
      <c r="R35" s="185">
        <v>0.60416666666666663</v>
      </c>
      <c r="S35" s="131">
        <v>0.2638888888888889</v>
      </c>
      <c r="T35" s="185">
        <v>0.60416666666666663</v>
      </c>
      <c r="U35" s="131">
        <v>0.2638888888888889</v>
      </c>
      <c r="V35" s="185">
        <v>0.60416666666666663</v>
      </c>
      <c r="W35" s="131">
        <v>0.2638888888888889</v>
      </c>
      <c r="X35" s="185">
        <v>0.60416666666666663</v>
      </c>
      <c r="Y35" s="131">
        <v>0.2638888888888889</v>
      </c>
      <c r="Z35" s="185">
        <v>0.60416666666666663</v>
      </c>
      <c r="AA35" s="131">
        <v>0.2638888888888889</v>
      </c>
      <c r="AB35" s="185">
        <v>0.60416666666666663</v>
      </c>
      <c r="AC35" s="131">
        <v>0.2638888888888889</v>
      </c>
      <c r="AD35" s="185">
        <v>0.60416666666666663</v>
      </c>
      <c r="AE35" s="131">
        <v>0.2638888888888889</v>
      </c>
      <c r="AF35" s="185">
        <v>0.60416666666666663</v>
      </c>
      <c r="AG35" s="131">
        <v>0.2638888888888889</v>
      </c>
      <c r="AH35" s="185">
        <v>0.60416666666666663</v>
      </c>
      <c r="AI35" s="131">
        <v>0.2638888888888889</v>
      </c>
      <c r="AJ35" s="185">
        <v>0.60416666666666663</v>
      </c>
      <c r="AK35" s="131">
        <v>0.2638888888888889</v>
      </c>
      <c r="AL35" s="185">
        <v>0.60416666666666663</v>
      </c>
      <c r="AM35" s="131">
        <v>0.2638888888888889</v>
      </c>
      <c r="AN35" s="185">
        <v>0.60416666666666663</v>
      </c>
      <c r="AO35" s="131">
        <v>0.2638888888888889</v>
      </c>
      <c r="AP35" s="185">
        <v>0.60416666666666663</v>
      </c>
      <c r="AQ35" s="131">
        <v>0.2638888888888889</v>
      </c>
      <c r="AR35" s="185">
        <v>0.60416666666666663</v>
      </c>
      <c r="AS35" s="131">
        <v>0.2638888888888889</v>
      </c>
      <c r="AT35" s="185">
        <v>0.60416666666666663</v>
      </c>
      <c r="AU35" s="131">
        <v>0.2638888888888889</v>
      </c>
      <c r="AV35" s="185">
        <v>0.60416666666666663</v>
      </c>
      <c r="AW35" s="131">
        <v>0.2638888888888889</v>
      </c>
      <c r="AX35" s="185">
        <v>0.60416666666666663</v>
      </c>
      <c r="AY35" s="131">
        <v>0.2638888888888889</v>
      </c>
      <c r="AZ35" s="185">
        <v>0.60416666666666663</v>
      </c>
      <c r="BA35" s="131">
        <v>0.2638888888888889</v>
      </c>
      <c r="BB35" s="185"/>
      <c r="BC35" s="131"/>
      <c r="BD35" s="185"/>
      <c r="BE35" s="131"/>
      <c r="BF35" s="185"/>
      <c r="BG35" s="131"/>
      <c r="BH35" s="185"/>
      <c r="BI35" s="131"/>
      <c r="BJ35" s="6" t="s">
        <v>717</v>
      </c>
      <c r="BK35" s="6"/>
      <c r="BL35" s="6">
        <v>26</v>
      </c>
    </row>
    <row r="36" spans="1:64" x14ac:dyDescent="0.25">
      <c r="A36" s="130">
        <v>22</v>
      </c>
      <c r="B36" s="185">
        <v>0.625</v>
      </c>
      <c r="C36" s="131">
        <v>0.375</v>
      </c>
      <c r="D36" s="185">
        <v>0.625</v>
      </c>
      <c r="E36" s="131">
        <v>0.375</v>
      </c>
      <c r="F36" s="185">
        <v>0.625</v>
      </c>
      <c r="G36" s="131">
        <v>0.375</v>
      </c>
      <c r="H36" s="185">
        <v>0.625</v>
      </c>
      <c r="I36" s="131">
        <v>0.375</v>
      </c>
      <c r="J36" s="185">
        <v>0.625</v>
      </c>
      <c r="K36" s="131">
        <v>0.375</v>
      </c>
      <c r="L36" s="185">
        <v>0.625</v>
      </c>
      <c r="M36" s="131">
        <v>0.375</v>
      </c>
      <c r="N36" s="185">
        <v>0.625</v>
      </c>
      <c r="O36" s="131">
        <v>0.375</v>
      </c>
      <c r="P36" s="185">
        <v>0.625</v>
      </c>
      <c r="Q36" s="131">
        <v>0.375</v>
      </c>
      <c r="R36" s="185">
        <v>0.625</v>
      </c>
      <c r="S36" s="131">
        <v>0.375</v>
      </c>
      <c r="T36" s="185">
        <v>0.625</v>
      </c>
      <c r="U36" s="131">
        <v>0.375</v>
      </c>
      <c r="V36" s="185">
        <v>0.625</v>
      </c>
      <c r="W36" s="131">
        <v>0.375</v>
      </c>
      <c r="X36" s="185">
        <v>0.625</v>
      </c>
      <c r="Y36" s="131">
        <v>0.375</v>
      </c>
      <c r="Z36" s="185">
        <v>0.625</v>
      </c>
      <c r="AA36" s="131">
        <v>0.375</v>
      </c>
      <c r="AB36" s="185">
        <v>0.625</v>
      </c>
      <c r="AC36" s="131">
        <v>0.375</v>
      </c>
      <c r="AD36" s="185">
        <v>0.625</v>
      </c>
      <c r="AE36" s="131">
        <v>0.375</v>
      </c>
      <c r="AF36" s="185">
        <v>0.625</v>
      </c>
      <c r="AG36" s="131">
        <v>0.375</v>
      </c>
      <c r="AH36" s="185">
        <v>0.625</v>
      </c>
      <c r="AI36" s="131">
        <v>0.375</v>
      </c>
      <c r="AJ36" s="185">
        <v>0.625</v>
      </c>
      <c r="AK36" s="131">
        <v>0.375</v>
      </c>
      <c r="AL36" s="185">
        <v>0.625</v>
      </c>
      <c r="AM36" s="131">
        <v>0.375</v>
      </c>
      <c r="AN36" s="185">
        <v>0.625</v>
      </c>
      <c r="AO36" s="131">
        <v>0.375</v>
      </c>
      <c r="AP36" s="185">
        <v>0.625</v>
      </c>
      <c r="AQ36" s="131">
        <v>0.375</v>
      </c>
      <c r="AR36" s="185">
        <v>0.625</v>
      </c>
      <c r="AS36" s="131">
        <v>0.375</v>
      </c>
      <c r="AT36" s="185">
        <v>0.625</v>
      </c>
      <c r="AU36" s="131">
        <v>0.375</v>
      </c>
      <c r="AV36" s="185">
        <v>0.625</v>
      </c>
      <c r="AW36" s="131">
        <v>0.375</v>
      </c>
      <c r="AX36" s="185">
        <v>0.625</v>
      </c>
      <c r="AY36" s="131">
        <v>0.375</v>
      </c>
      <c r="AZ36" s="185">
        <v>0.625</v>
      </c>
      <c r="BA36" s="131">
        <v>0.375</v>
      </c>
      <c r="BB36" s="185"/>
      <c r="BC36" s="131"/>
      <c r="BD36" s="185"/>
      <c r="BE36" s="131"/>
      <c r="BF36" s="185"/>
      <c r="BG36" s="131"/>
      <c r="BH36" s="185"/>
      <c r="BI36" s="131"/>
      <c r="BJ36" s="6" t="s">
        <v>717</v>
      </c>
      <c r="BK36" s="6"/>
      <c r="BL36" s="6">
        <v>26</v>
      </c>
    </row>
    <row r="37" spans="1:64" x14ac:dyDescent="0.25">
      <c r="A37" s="130">
        <v>23</v>
      </c>
      <c r="B37" s="185">
        <v>0.64583333333333337</v>
      </c>
      <c r="C37" s="131">
        <v>0.3125</v>
      </c>
      <c r="D37" s="130"/>
      <c r="E37" s="130"/>
      <c r="F37" s="185">
        <v>0.64583333333333337</v>
      </c>
      <c r="G37" s="131">
        <v>0.3125</v>
      </c>
      <c r="H37" s="130"/>
      <c r="I37" s="130"/>
      <c r="J37" s="185">
        <v>0.64583333333333337</v>
      </c>
      <c r="K37" s="131">
        <v>0.3125</v>
      </c>
      <c r="L37" s="130"/>
      <c r="M37" s="130"/>
      <c r="N37" s="185">
        <v>0.64583333333333337</v>
      </c>
      <c r="O37" s="131">
        <v>0.3125</v>
      </c>
      <c r="P37" s="130"/>
      <c r="Q37" s="130"/>
      <c r="R37" s="185">
        <v>0.64583333333333337</v>
      </c>
      <c r="S37" s="131">
        <v>0.3125</v>
      </c>
      <c r="T37" s="130"/>
      <c r="U37" s="130"/>
      <c r="V37" s="185">
        <v>0.64583333333333337</v>
      </c>
      <c r="W37" s="131">
        <v>0.3125</v>
      </c>
      <c r="X37" s="130"/>
      <c r="Y37" s="130"/>
      <c r="Z37" s="185">
        <v>0.64583333333333337</v>
      </c>
      <c r="AA37" s="131">
        <v>0.3125</v>
      </c>
      <c r="AB37" s="130"/>
      <c r="AC37" s="130"/>
      <c r="AD37" s="185">
        <v>0.64583333333333337</v>
      </c>
      <c r="AE37" s="131">
        <v>0.3125</v>
      </c>
      <c r="AF37" s="130"/>
      <c r="AG37" s="130"/>
      <c r="AH37" s="185">
        <v>0.64583333333333337</v>
      </c>
      <c r="AI37" s="131">
        <v>0.3125</v>
      </c>
      <c r="AJ37" s="130"/>
      <c r="AK37" s="130"/>
      <c r="AL37" s="185">
        <v>0.64583333333333337</v>
      </c>
      <c r="AM37" s="131">
        <v>0.3125</v>
      </c>
      <c r="AN37" s="130"/>
      <c r="AO37" s="130"/>
      <c r="AP37" s="185">
        <v>0.64583333333333337</v>
      </c>
      <c r="AQ37" s="131">
        <v>0.3125</v>
      </c>
      <c r="AR37" s="130"/>
      <c r="AS37" s="130"/>
      <c r="AT37" s="185">
        <v>0.64583333333333337</v>
      </c>
      <c r="AU37" s="131">
        <v>0.3125</v>
      </c>
      <c r="AV37" s="130"/>
      <c r="AW37" s="130"/>
      <c r="AX37" s="185">
        <v>0.64583333333333337</v>
      </c>
      <c r="AY37" s="131">
        <v>0.3125</v>
      </c>
      <c r="AZ37" s="130"/>
      <c r="BA37" s="130"/>
      <c r="BB37" s="185"/>
      <c r="BC37" s="131"/>
      <c r="BD37" s="130"/>
      <c r="BE37" s="130"/>
      <c r="BF37" s="185"/>
      <c r="BG37" s="131"/>
      <c r="BH37" s="130"/>
      <c r="BI37" s="130"/>
      <c r="BJ37" s="6" t="s">
        <v>717</v>
      </c>
      <c r="BK37" s="6"/>
      <c r="BL37" s="6">
        <v>13</v>
      </c>
    </row>
    <row r="38" spans="1:64" x14ac:dyDescent="0.25">
      <c r="A38" s="130">
        <v>24</v>
      </c>
      <c r="B38" s="185"/>
      <c r="C38" s="131"/>
      <c r="D38" s="131">
        <v>0.64583333333333337</v>
      </c>
      <c r="E38" s="130"/>
      <c r="F38" s="186"/>
      <c r="G38" s="131"/>
      <c r="H38" s="130"/>
      <c r="I38" s="130"/>
      <c r="J38" s="186"/>
      <c r="K38" s="131"/>
      <c r="L38" s="130"/>
      <c r="M38" s="130"/>
      <c r="N38" s="186"/>
      <c r="O38" s="131"/>
      <c r="P38" s="130"/>
      <c r="Q38" s="130"/>
      <c r="R38" s="186"/>
      <c r="S38" s="131"/>
      <c r="T38" s="130"/>
      <c r="U38" s="130"/>
      <c r="V38" s="186"/>
      <c r="W38" s="131"/>
      <c r="X38" s="130"/>
      <c r="Y38" s="130"/>
      <c r="Z38" s="186"/>
      <c r="AA38" s="131"/>
      <c r="AB38" s="130"/>
      <c r="AC38" s="130"/>
      <c r="AD38" s="186"/>
      <c r="AE38" s="131"/>
      <c r="AF38" s="130"/>
      <c r="AG38" s="130"/>
      <c r="AH38" s="186"/>
      <c r="AI38" s="131"/>
      <c r="AJ38" s="130"/>
      <c r="AK38" s="130"/>
      <c r="AL38" s="186"/>
      <c r="AM38" s="131"/>
      <c r="AN38" s="130"/>
      <c r="AO38" s="130"/>
      <c r="AP38" s="186"/>
      <c r="AQ38" s="131"/>
      <c r="AR38" s="130"/>
      <c r="AS38" s="130"/>
      <c r="AT38" s="186"/>
      <c r="AU38" s="131"/>
      <c r="AV38" s="130"/>
      <c r="AW38" s="130"/>
      <c r="AX38" s="186"/>
      <c r="AY38" s="131"/>
      <c r="AZ38" s="130"/>
      <c r="BA38" s="130"/>
      <c r="BB38" s="186"/>
      <c r="BC38" s="131"/>
      <c r="BD38" s="130"/>
      <c r="BE38" s="130"/>
      <c r="BF38" s="186"/>
      <c r="BG38" s="131"/>
      <c r="BH38" s="130"/>
      <c r="BI38" s="130"/>
      <c r="BJ38" s="6" t="s">
        <v>717</v>
      </c>
      <c r="BK38" s="6"/>
      <c r="BL38" s="6">
        <v>13</v>
      </c>
    </row>
    <row r="39" spans="1:64" x14ac:dyDescent="0.25">
      <c r="A39" s="130">
        <v>25</v>
      </c>
      <c r="B39" s="185">
        <v>0.66666666666666663</v>
      </c>
      <c r="C39" s="131">
        <v>0.45833333333333331</v>
      </c>
      <c r="D39" s="185">
        <v>0.66666666666666663</v>
      </c>
      <c r="E39" s="131">
        <v>0.45833333333333331</v>
      </c>
      <c r="F39" s="185">
        <v>0.66666666666666663</v>
      </c>
      <c r="G39" s="131">
        <v>0.45833333333333331</v>
      </c>
      <c r="H39" s="185">
        <v>0.66666666666666663</v>
      </c>
      <c r="I39" s="131">
        <v>0.45833333333333331</v>
      </c>
      <c r="J39" s="185">
        <v>0.66666666666666663</v>
      </c>
      <c r="K39" s="131">
        <v>0.45833333333333331</v>
      </c>
      <c r="L39" s="185">
        <v>0.66666666666666663</v>
      </c>
      <c r="M39" s="131">
        <v>0.45833333333333331</v>
      </c>
      <c r="N39" s="185">
        <v>0.66666666666666663</v>
      </c>
      <c r="O39" s="131">
        <v>0.45833333333333331</v>
      </c>
      <c r="P39" s="185">
        <v>0.66666666666666663</v>
      </c>
      <c r="Q39" s="131">
        <v>0.45833333333333331</v>
      </c>
      <c r="R39" s="185">
        <v>0.66666666666666663</v>
      </c>
      <c r="S39" s="131">
        <v>0.45833333333333331</v>
      </c>
      <c r="T39" s="185">
        <v>0.66666666666666663</v>
      </c>
      <c r="U39" s="131">
        <v>0.45833333333333331</v>
      </c>
      <c r="V39" s="185">
        <v>0.66666666666666663</v>
      </c>
      <c r="W39" s="131">
        <v>0.45833333333333331</v>
      </c>
      <c r="X39" s="185">
        <v>0.66666666666666663</v>
      </c>
      <c r="Y39" s="131">
        <v>0.45833333333333331</v>
      </c>
      <c r="Z39" s="185">
        <v>0.66666666666666663</v>
      </c>
      <c r="AA39" s="131">
        <v>0.45833333333333331</v>
      </c>
      <c r="AB39" s="185">
        <v>0.66666666666666663</v>
      </c>
      <c r="AC39" s="131">
        <v>0.45833333333333331</v>
      </c>
      <c r="AD39" s="185">
        <v>0.66666666666666663</v>
      </c>
      <c r="AE39" s="131">
        <v>0.45833333333333331</v>
      </c>
      <c r="AF39" s="185">
        <v>0.66666666666666663</v>
      </c>
      <c r="AG39" s="131">
        <v>0.45833333333333331</v>
      </c>
      <c r="AH39" s="185">
        <v>0.66666666666666663</v>
      </c>
      <c r="AI39" s="131">
        <v>0.45833333333333331</v>
      </c>
      <c r="AJ39" s="185">
        <v>0.66666666666666663</v>
      </c>
      <c r="AK39" s="131">
        <v>0.45833333333333331</v>
      </c>
      <c r="AL39" s="185">
        <v>0.66666666666666663</v>
      </c>
      <c r="AM39" s="131">
        <v>0.45833333333333331</v>
      </c>
      <c r="AN39" s="185">
        <v>0.66666666666666663</v>
      </c>
      <c r="AO39" s="131">
        <v>0.45833333333333331</v>
      </c>
      <c r="AP39" s="185">
        <v>0.66666666666666663</v>
      </c>
      <c r="AQ39" s="131">
        <v>0.45833333333333331</v>
      </c>
      <c r="AR39" s="185">
        <v>0.66666666666666663</v>
      </c>
      <c r="AS39" s="131">
        <v>0.45833333333333331</v>
      </c>
      <c r="AT39" s="185">
        <v>0.66666666666666663</v>
      </c>
      <c r="AU39" s="131">
        <v>0.45833333333333331</v>
      </c>
      <c r="AV39" s="185">
        <v>0.66666666666666663</v>
      </c>
      <c r="AW39" s="131">
        <v>0.45833333333333331</v>
      </c>
      <c r="AX39" s="185">
        <v>0.66666666666666663</v>
      </c>
      <c r="AY39" s="131">
        <v>0.45833333333333331</v>
      </c>
      <c r="AZ39" s="185">
        <v>0.66666666666666663</v>
      </c>
      <c r="BA39" s="131">
        <v>0.45833333333333331</v>
      </c>
      <c r="BB39" s="130"/>
      <c r="BC39" s="130"/>
      <c r="BD39" s="130"/>
      <c r="BE39" s="130"/>
      <c r="BF39" s="130"/>
      <c r="BG39" s="130"/>
      <c r="BH39" s="130"/>
      <c r="BI39" s="130"/>
      <c r="BJ39" s="6" t="s">
        <v>717</v>
      </c>
      <c r="BK39" s="6"/>
      <c r="BL39" s="6">
        <v>26</v>
      </c>
    </row>
    <row r="40" spans="1:64" x14ac:dyDescent="0.25">
      <c r="A40" s="197"/>
      <c r="B40" s="232">
        <v>0.6875</v>
      </c>
      <c r="C40" s="198"/>
      <c r="D40" s="232"/>
      <c r="E40" s="198"/>
      <c r="F40" s="232"/>
      <c r="G40" s="198"/>
      <c r="H40" s="232"/>
      <c r="I40" s="198"/>
      <c r="J40" s="232"/>
      <c r="K40" s="198"/>
      <c r="L40" s="232"/>
      <c r="M40" s="198"/>
      <c r="N40" s="232"/>
      <c r="O40" s="198"/>
      <c r="P40" s="232"/>
      <c r="Q40" s="198"/>
      <c r="R40" s="232"/>
      <c r="S40" s="198"/>
      <c r="T40" s="232"/>
      <c r="U40" s="198"/>
      <c r="V40" s="232"/>
      <c r="W40" s="198"/>
      <c r="X40" s="232"/>
      <c r="Y40" s="198"/>
      <c r="Z40" s="232"/>
      <c r="AA40" s="198"/>
      <c r="AB40" s="232"/>
      <c r="AC40" s="198"/>
      <c r="AD40" s="232"/>
      <c r="AE40" s="198"/>
      <c r="AF40" s="232"/>
      <c r="AG40" s="198"/>
      <c r="AH40" s="232"/>
      <c r="AI40" s="198"/>
      <c r="AJ40" s="232"/>
      <c r="AK40" s="198"/>
      <c r="AL40" s="232"/>
      <c r="AM40" s="198"/>
      <c r="AN40" s="232"/>
      <c r="AO40" s="198"/>
      <c r="AP40" s="232"/>
      <c r="AQ40" s="198"/>
      <c r="AR40" s="232"/>
      <c r="AS40" s="198"/>
      <c r="AT40" s="232"/>
      <c r="AU40" s="198"/>
      <c r="AV40" s="232"/>
      <c r="AW40" s="198"/>
      <c r="AX40" s="232"/>
      <c r="AY40" s="198"/>
      <c r="AZ40" s="232"/>
      <c r="BA40" s="198"/>
      <c r="BB40" s="197"/>
      <c r="BC40" s="197"/>
      <c r="BD40" s="197"/>
      <c r="BE40" s="197"/>
      <c r="BF40" s="197"/>
      <c r="BG40" s="197"/>
      <c r="BH40" s="197"/>
      <c r="BI40" s="197"/>
      <c r="BJ40" s="6"/>
      <c r="BK40" s="6"/>
      <c r="BL40" s="6"/>
    </row>
    <row r="41" spans="1:64" x14ac:dyDescent="0.25">
      <c r="A41" s="64"/>
      <c r="B41" s="199">
        <v>0.70833333333333337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"/>
      <c r="BK41" s="6"/>
      <c r="BL41" s="6"/>
    </row>
    <row r="42" spans="1:64" ht="18.75" x14ac:dyDescent="0.25">
      <c r="A42" s="18"/>
    </row>
    <row r="43" spans="1:64" ht="16.5" x14ac:dyDescent="0.25">
      <c r="A43" s="67" t="str">
        <f>"- Tên tuyến:"&amp;VLOOKUP(D45,Quyhoach!$B$8:$J$257,2,0)&amp;"-"&amp;VLOOKUP(D45,Quyhoach!$B$8:$J$257,3,0)</f>
        <v>- Tên tuyến:Quảng Bình-Thừa Thiên Huế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64" ht="16.5" x14ac:dyDescent="0.25">
      <c r="A44" s="68" t="str">
        <f>"- Bến xe đi:"&amp;VLOOKUP(D45,Quyhoach!$B$8:$J$257,4,0)&amp;";                 Bến xe đến: "&amp;VLOOKUP(D45,Quyhoach!$B$8:$J$257,5,0)</f>
        <v>- Bến xe đi:Hoàn Lão;                 Bến xe đến: Phía Bắc Huế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1:64" ht="16.5" x14ac:dyDescent="0.25">
      <c r="A45" s="67" t="s">
        <v>677</v>
      </c>
      <c r="B45" s="6"/>
      <c r="C45" s="6"/>
      <c r="D45" s="6" t="s">
        <v>148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64" ht="16.5" x14ac:dyDescent="0.25">
      <c r="A46" s="67" t="str">
        <f>"- Hành trình tuyến:"&amp;VLOOKUP(D45,Quyhoach!$B$8:$J$257,6,0)</f>
        <v>- Hành trình tuyến:BX Hoàn Lão - QL1 - BX Phía Bắc (An Hòa) &lt;A&gt;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64" ht="16.5" x14ac:dyDescent="0.25">
      <c r="A47" s="67" t="str">
        <f>"- Cự ly tuyến:"&amp;VLOOKUP(D45,Quyhoach!$B$8:$J$257,7,0)&amp;"km"</f>
        <v>- Cự ly tuyến:203km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64" ht="16.5" x14ac:dyDescent="0.25">
      <c r="A48" s="67" t="str">
        <f>"- Tổng số chuyến xe/ngày/tháng: "&amp;VLOOKUP(D45,Quyhoach!$B$8:$J$257,8,0)</f>
        <v>- Tổng số chuyến xe/ngày/tháng: 360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64" ht="18.75" x14ac:dyDescent="0.25">
      <c r="A49" s="7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64" x14ac:dyDescent="0.25">
      <c r="A50" s="243" t="s">
        <v>637</v>
      </c>
      <c r="B50" s="71" t="s">
        <v>638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6"/>
      <c r="BK50" s="6"/>
      <c r="BL50" s="6"/>
    </row>
    <row r="51" spans="1:64" ht="15.75" customHeight="1" x14ac:dyDescent="0.25">
      <c r="A51" s="244"/>
      <c r="B51" s="242" t="s">
        <v>639</v>
      </c>
      <c r="C51" s="242"/>
      <c r="D51" s="242" t="s">
        <v>640</v>
      </c>
      <c r="E51" s="242"/>
      <c r="F51" s="242" t="s">
        <v>641</v>
      </c>
      <c r="G51" s="242"/>
      <c r="H51" s="242" t="s">
        <v>642</v>
      </c>
      <c r="I51" s="242"/>
      <c r="J51" s="242" t="s">
        <v>651</v>
      </c>
      <c r="K51" s="242"/>
      <c r="L51" s="242" t="s">
        <v>652</v>
      </c>
      <c r="M51" s="242"/>
      <c r="N51" s="242" t="s">
        <v>653</v>
      </c>
      <c r="O51" s="242"/>
      <c r="P51" s="242" t="s">
        <v>654</v>
      </c>
      <c r="Q51" s="242"/>
      <c r="R51" s="242" t="s">
        <v>655</v>
      </c>
      <c r="S51" s="242"/>
      <c r="T51" s="242" t="s">
        <v>656</v>
      </c>
      <c r="U51" s="242"/>
      <c r="V51" s="242" t="s">
        <v>657</v>
      </c>
      <c r="W51" s="242"/>
      <c r="X51" s="242" t="s">
        <v>658</v>
      </c>
      <c r="Y51" s="242"/>
      <c r="Z51" s="242" t="s">
        <v>659</v>
      </c>
      <c r="AA51" s="242"/>
      <c r="AB51" s="242" t="s">
        <v>660</v>
      </c>
      <c r="AC51" s="242"/>
      <c r="AD51" s="242" t="s">
        <v>661</v>
      </c>
      <c r="AE51" s="242"/>
      <c r="AF51" s="242" t="s">
        <v>662</v>
      </c>
      <c r="AG51" s="242"/>
      <c r="AH51" s="242" t="s">
        <v>663</v>
      </c>
      <c r="AI51" s="242"/>
      <c r="AJ51" s="242" t="s">
        <v>664</v>
      </c>
      <c r="AK51" s="242"/>
      <c r="AL51" s="242" t="s">
        <v>665</v>
      </c>
      <c r="AM51" s="242"/>
      <c r="AN51" s="242" t="s">
        <v>666</v>
      </c>
      <c r="AO51" s="242"/>
      <c r="AP51" s="242" t="s">
        <v>667</v>
      </c>
      <c r="AQ51" s="242"/>
      <c r="AR51" s="242" t="s">
        <v>668</v>
      </c>
      <c r="AS51" s="242"/>
      <c r="AT51" s="242" t="s">
        <v>669</v>
      </c>
      <c r="AU51" s="242"/>
      <c r="AV51" s="242" t="s">
        <v>670</v>
      </c>
      <c r="AW51" s="242"/>
      <c r="AX51" s="242" t="s">
        <v>671</v>
      </c>
      <c r="AY51" s="242"/>
      <c r="AZ51" s="242" t="s">
        <v>672</v>
      </c>
      <c r="BA51" s="242"/>
      <c r="BB51" s="242" t="s">
        <v>673</v>
      </c>
      <c r="BC51" s="242"/>
      <c r="BD51" s="242" t="s">
        <v>674</v>
      </c>
      <c r="BE51" s="242"/>
      <c r="BF51" s="242" t="s">
        <v>675</v>
      </c>
      <c r="BG51" s="242"/>
      <c r="BH51" s="242" t="s">
        <v>676</v>
      </c>
      <c r="BI51" s="242"/>
      <c r="BJ51" s="6"/>
      <c r="BK51" s="6"/>
      <c r="BL51" s="6"/>
    </row>
    <row r="52" spans="1:64" ht="28.5" x14ac:dyDescent="0.25">
      <c r="A52" s="245"/>
      <c r="B52" s="169" t="s">
        <v>650</v>
      </c>
      <c r="C52" s="169" t="s">
        <v>644</v>
      </c>
      <c r="D52" s="169" t="s">
        <v>650</v>
      </c>
      <c r="E52" s="169" t="s">
        <v>644</v>
      </c>
      <c r="F52" s="169" t="s">
        <v>650</v>
      </c>
      <c r="G52" s="169" t="s">
        <v>644</v>
      </c>
      <c r="H52" s="169" t="s">
        <v>650</v>
      </c>
      <c r="I52" s="169" t="s">
        <v>644</v>
      </c>
      <c r="J52" s="169" t="s">
        <v>650</v>
      </c>
      <c r="K52" s="169" t="s">
        <v>644</v>
      </c>
      <c r="L52" s="169" t="s">
        <v>650</v>
      </c>
      <c r="M52" s="169" t="s">
        <v>644</v>
      </c>
      <c r="N52" s="169" t="s">
        <v>650</v>
      </c>
      <c r="O52" s="169" t="s">
        <v>644</v>
      </c>
      <c r="P52" s="169" t="s">
        <v>650</v>
      </c>
      <c r="Q52" s="169" t="s">
        <v>644</v>
      </c>
      <c r="R52" s="169" t="s">
        <v>650</v>
      </c>
      <c r="S52" s="169" t="s">
        <v>644</v>
      </c>
      <c r="T52" s="169" t="s">
        <v>650</v>
      </c>
      <c r="U52" s="169" t="s">
        <v>644</v>
      </c>
      <c r="V52" s="169" t="s">
        <v>650</v>
      </c>
      <c r="W52" s="169" t="s">
        <v>644</v>
      </c>
      <c r="X52" s="169" t="s">
        <v>650</v>
      </c>
      <c r="Y52" s="169" t="s">
        <v>644</v>
      </c>
      <c r="Z52" s="169" t="s">
        <v>650</v>
      </c>
      <c r="AA52" s="169" t="s">
        <v>644</v>
      </c>
      <c r="AB52" s="169" t="s">
        <v>650</v>
      </c>
      <c r="AC52" s="169" t="s">
        <v>644</v>
      </c>
      <c r="AD52" s="169" t="s">
        <v>650</v>
      </c>
      <c r="AE52" s="169" t="s">
        <v>644</v>
      </c>
      <c r="AF52" s="169" t="s">
        <v>650</v>
      </c>
      <c r="AG52" s="169" t="s">
        <v>644</v>
      </c>
      <c r="AH52" s="169" t="s">
        <v>650</v>
      </c>
      <c r="AI52" s="169" t="s">
        <v>644</v>
      </c>
      <c r="AJ52" s="169" t="s">
        <v>650</v>
      </c>
      <c r="AK52" s="169" t="s">
        <v>644</v>
      </c>
      <c r="AL52" s="169" t="s">
        <v>650</v>
      </c>
      <c r="AM52" s="169" t="s">
        <v>644</v>
      </c>
      <c r="AN52" s="169" t="s">
        <v>650</v>
      </c>
      <c r="AO52" s="169" t="s">
        <v>644</v>
      </c>
      <c r="AP52" s="169" t="s">
        <v>650</v>
      </c>
      <c r="AQ52" s="169" t="s">
        <v>644</v>
      </c>
      <c r="AR52" s="169" t="s">
        <v>650</v>
      </c>
      <c r="AS52" s="169" t="s">
        <v>644</v>
      </c>
      <c r="AT52" s="169" t="s">
        <v>650</v>
      </c>
      <c r="AU52" s="169" t="s">
        <v>644</v>
      </c>
      <c r="AV52" s="169" t="s">
        <v>650</v>
      </c>
      <c r="AW52" s="169" t="s">
        <v>644</v>
      </c>
      <c r="AX52" s="169" t="s">
        <v>650</v>
      </c>
      <c r="AY52" s="169" t="s">
        <v>644</v>
      </c>
      <c r="AZ52" s="169" t="s">
        <v>650</v>
      </c>
      <c r="BA52" s="169" t="s">
        <v>644</v>
      </c>
      <c r="BB52" s="169" t="s">
        <v>650</v>
      </c>
      <c r="BC52" s="169" t="s">
        <v>644</v>
      </c>
      <c r="BD52" s="169" t="s">
        <v>650</v>
      </c>
      <c r="BE52" s="169" t="s">
        <v>644</v>
      </c>
      <c r="BF52" s="169" t="s">
        <v>650</v>
      </c>
      <c r="BG52" s="169" t="s">
        <v>644</v>
      </c>
      <c r="BH52" s="169" t="s">
        <v>650</v>
      </c>
      <c r="BI52" s="169" t="s">
        <v>644</v>
      </c>
      <c r="BJ52" s="169" t="s">
        <v>682</v>
      </c>
      <c r="BK52" s="169" t="s">
        <v>683</v>
      </c>
      <c r="BL52" s="169" t="s">
        <v>684</v>
      </c>
    </row>
    <row r="53" spans="1:64" x14ac:dyDescent="0.25">
      <c r="A53" s="127">
        <v>1</v>
      </c>
      <c r="B53" s="128">
        <v>0.20833333333333334</v>
      </c>
      <c r="C53" s="128">
        <v>0.47916666666666669</v>
      </c>
      <c r="D53" s="128">
        <v>0.20833333333333334</v>
      </c>
      <c r="E53" s="128">
        <v>0.47916666666666669</v>
      </c>
      <c r="F53" s="128">
        <v>0.20833333333333334</v>
      </c>
      <c r="G53" s="128">
        <v>0.47916666666666669</v>
      </c>
      <c r="H53" s="128">
        <v>0.20833333333333334</v>
      </c>
      <c r="I53" s="128">
        <v>0.47916666666666669</v>
      </c>
      <c r="J53" s="128">
        <v>0.20833333333333334</v>
      </c>
      <c r="K53" s="128">
        <v>0.47916666666666669</v>
      </c>
      <c r="L53" s="128">
        <v>0.20833333333333334</v>
      </c>
      <c r="M53" s="128">
        <v>0.47916666666666669</v>
      </c>
      <c r="N53" s="128">
        <v>0.20833333333333334</v>
      </c>
      <c r="O53" s="128">
        <v>0.47916666666666669</v>
      </c>
      <c r="P53" s="128">
        <v>0.20833333333333334</v>
      </c>
      <c r="Q53" s="128">
        <v>0.47916666666666669</v>
      </c>
      <c r="R53" s="128">
        <v>0.20833333333333334</v>
      </c>
      <c r="S53" s="128">
        <v>0.47916666666666669</v>
      </c>
      <c r="T53" s="128">
        <v>0.20833333333333334</v>
      </c>
      <c r="U53" s="128">
        <v>0.47916666666666669</v>
      </c>
      <c r="V53" s="128">
        <v>0.20833333333333334</v>
      </c>
      <c r="W53" s="128">
        <v>0.47916666666666669</v>
      </c>
      <c r="X53" s="128">
        <v>0.20833333333333334</v>
      </c>
      <c r="Y53" s="128">
        <v>0.47916666666666669</v>
      </c>
      <c r="Z53" s="128">
        <v>0.20833333333333334</v>
      </c>
      <c r="AA53" s="128">
        <v>0.47916666666666669</v>
      </c>
      <c r="AB53" s="128">
        <v>0.20833333333333334</v>
      </c>
      <c r="AC53" s="128">
        <v>0.47916666666666669</v>
      </c>
      <c r="AD53" s="128">
        <v>0.20833333333333334</v>
      </c>
      <c r="AE53" s="128">
        <v>0.47916666666666669</v>
      </c>
      <c r="AF53" s="128">
        <v>0.20833333333333334</v>
      </c>
      <c r="AG53" s="128">
        <v>0.47916666666666669</v>
      </c>
      <c r="AH53" s="128">
        <v>0.20833333333333334</v>
      </c>
      <c r="AI53" s="128">
        <v>0.47916666666666669</v>
      </c>
      <c r="AJ53" s="128">
        <v>0.20833333333333334</v>
      </c>
      <c r="AK53" s="128">
        <v>0.47916666666666669</v>
      </c>
      <c r="AL53" s="128">
        <v>0.20833333333333334</v>
      </c>
      <c r="AM53" s="128">
        <v>0.47916666666666669</v>
      </c>
      <c r="AN53" s="128">
        <v>0.20833333333333334</v>
      </c>
      <c r="AO53" s="128">
        <v>0.47916666666666669</v>
      </c>
      <c r="AP53" s="128">
        <v>0.20833333333333334</v>
      </c>
      <c r="AQ53" s="128">
        <v>0.47916666666666669</v>
      </c>
      <c r="AR53" s="128">
        <v>0.20833333333333334</v>
      </c>
      <c r="AS53" s="128">
        <v>0.47916666666666669</v>
      </c>
      <c r="AT53" s="128">
        <v>0.20833333333333334</v>
      </c>
      <c r="AU53" s="128">
        <v>0.47916666666666669</v>
      </c>
      <c r="AV53" s="128">
        <v>0.20833333333333334</v>
      </c>
      <c r="AW53" s="128">
        <v>0.47916666666666669</v>
      </c>
      <c r="AX53" s="128">
        <v>0.20833333333333334</v>
      </c>
      <c r="AY53" s="128">
        <v>0.47916666666666669</v>
      </c>
      <c r="AZ53" s="128">
        <v>0.20833333333333334</v>
      </c>
      <c r="BA53" s="128">
        <v>0.47916666666666669</v>
      </c>
      <c r="BB53" s="128"/>
      <c r="BC53" s="128"/>
      <c r="BD53" s="128"/>
      <c r="BE53" s="128"/>
      <c r="BF53" s="128"/>
      <c r="BG53" s="128"/>
      <c r="BH53" s="128"/>
      <c r="BI53" s="128"/>
      <c r="BJ53" s="132" t="s">
        <v>693</v>
      </c>
      <c r="BK53" s="132"/>
      <c r="BL53" s="132">
        <v>26</v>
      </c>
    </row>
    <row r="54" spans="1:64" x14ac:dyDescent="0.25">
      <c r="A54" s="127">
        <v>2</v>
      </c>
      <c r="B54" s="128">
        <v>0.23958333333333334</v>
      </c>
      <c r="C54" s="128">
        <v>0.56597222222222221</v>
      </c>
      <c r="D54" s="128">
        <v>0.23958333333333334</v>
      </c>
      <c r="E54" s="128">
        <v>0.56597222222222221</v>
      </c>
      <c r="F54" s="128"/>
      <c r="G54" s="128"/>
      <c r="H54" s="128">
        <v>0.23958333333333334</v>
      </c>
      <c r="I54" s="128">
        <v>0.56597222222222221</v>
      </c>
      <c r="J54" s="128"/>
      <c r="K54" s="128"/>
      <c r="L54" s="128">
        <v>0.23958333333333334</v>
      </c>
      <c r="M54" s="128">
        <v>0.56597222222222221</v>
      </c>
      <c r="N54" s="128">
        <v>0.23958333333333334</v>
      </c>
      <c r="O54" s="128">
        <v>0.56597222222222221</v>
      </c>
      <c r="P54" s="128">
        <v>0.23958333333333334</v>
      </c>
      <c r="Q54" s="128">
        <v>0.56597222222222221</v>
      </c>
      <c r="R54" s="128">
        <v>0.23958333333333334</v>
      </c>
      <c r="S54" s="128">
        <v>0.56597222222222221</v>
      </c>
      <c r="T54" s="128">
        <v>0.23958333333333334</v>
      </c>
      <c r="U54" s="128">
        <v>0.56597222222222221</v>
      </c>
      <c r="V54" s="128">
        <v>0.23958333333333334</v>
      </c>
      <c r="W54" s="128">
        <v>0.56597222222222221</v>
      </c>
      <c r="X54" s="128">
        <v>0.23958333333333334</v>
      </c>
      <c r="Y54" s="128">
        <v>0.56597222222222221</v>
      </c>
      <c r="Z54" s="128"/>
      <c r="AA54" s="128"/>
      <c r="AB54" s="128"/>
      <c r="AC54" s="128"/>
      <c r="AD54" s="128">
        <v>0.23958333333333334</v>
      </c>
      <c r="AE54" s="128">
        <v>0.56597222222222221</v>
      </c>
      <c r="AF54" s="128">
        <v>0.23958333333333334</v>
      </c>
      <c r="AG54" s="128">
        <v>0.56597222222222221</v>
      </c>
      <c r="AH54" s="128">
        <v>0.23958333333333334</v>
      </c>
      <c r="AI54" s="128">
        <v>0.56597222222222221</v>
      </c>
      <c r="AJ54" s="128">
        <v>0.23958333333333334</v>
      </c>
      <c r="AK54" s="128">
        <v>0.56597222222222221</v>
      </c>
      <c r="AL54" s="128">
        <v>0.23958333333333334</v>
      </c>
      <c r="AM54" s="128">
        <v>0.56597222222222221</v>
      </c>
      <c r="AN54" s="128">
        <v>0.23958333333333334</v>
      </c>
      <c r="AO54" s="128">
        <v>0.56597222222222221</v>
      </c>
      <c r="AP54" s="128">
        <v>0.23958333333333334</v>
      </c>
      <c r="AQ54" s="128">
        <v>0.56597222222222221</v>
      </c>
      <c r="AR54" s="128">
        <v>0.23958333333333334</v>
      </c>
      <c r="AS54" s="128">
        <v>0.56597222222222221</v>
      </c>
      <c r="AT54" s="128"/>
      <c r="AU54" s="128"/>
      <c r="AV54" s="128"/>
      <c r="AW54" s="128"/>
      <c r="AX54" s="128">
        <v>0.23958333333333334</v>
      </c>
      <c r="AY54" s="128">
        <v>0.56597222222222221</v>
      </c>
      <c r="AZ54" s="128">
        <v>0.23958333333333334</v>
      </c>
      <c r="BA54" s="128">
        <v>0.56597222222222221</v>
      </c>
      <c r="BB54" s="128">
        <v>0.23958333333333334</v>
      </c>
      <c r="BC54" s="128">
        <v>0.56597222222222221</v>
      </c>
      <c r="BD54" s="128">
        <v>0.23958333333333334</v>
      </c>
      <c r="BE54" s="128">
        <v>0.56597222222222221</v>
      </c>
      <c r="BF54" s="127"/>
      <c r="BG54" s="127"/>
      <c r="BH54" s="127"/>
      <c r="BI54" s="127"/>
      <c r="BJ54" s="132" t="s">
        <v>693</v>
      </c>
      <c r="BK54" s="132">
        <v>2295</v>
      </c>
      <c r="BL54" s="132">
        <v>22</v>
      </c>
    </row>
    <row r="55" spans="1:64" x14ac:dyDescent="0.25">
      <c r="A55" s="127">
        <v>3</v>
      </c>
      <c r="B55" s="128">
        <v>0.25</v>
      </c>
      <c r="C55" s="128">
        <v>0.5</v>
      </c>
      <c r="D55" s="128">
        <v>0.25</v>
      </c>
      <c r="E55" s="128">
        <v>0.5</v>
      </c>
      <c r="F55" s="128">
        <v>0.25</v>
      </c>
      <c r="G55" s="128">
        <v>0.5</v>
      </c>
      <c r="H55" s="128">
        <v>0.25</v>
      </c>
      <c r="I55" s="128">
        <v>0.5</v>
      </c>
      <c r="J55" s="128">
        <v>0.25</v>
      </c>
      <c r="K55" s="128">
        <v>0.5</v>
      </c>
      <c r="L55" s="128">
        <v>0.25</v>
      </c>
      <c r="M55" s="128">
        <v>0.5</v>
      </c>
      <c r="N55" s="128">
        <v>0.25</v>
      </c>
      <c r="O55" s="128">
        <v>0.5</v>
      </c>
      <c r="P55" s="128">
        <v>0.25</v>
      </c>
      <c r="Q55" s="128">
        <v>0.5</v>
      </c>
      <c r="R55" s="128">
        <v>0.25</v>
      </c>
      <c r="S55" s="128">
        <v>0.5</v>
      </c>
      <c r="T55" s="128">
        <v>0.25</v>
      </c>
      <c r="U55" s="128">
        <v>0.5</v>
      </c>
      <c r="V55" s="128">
        <v>0.25</v>
      </c>
      <c r="W55" s="128">
        <v>0.5</v>
      </c>
      <c r="X55" s="128">
        <v>0.25</v>
      </c>
      <c r="Y55" s="128">
        <v>0.5</v>
      </c>
      <c r="Z55" s="128">
        <v>0.25</v>
      </c>
      <c r="AA55" s="128">
        <v>0.5</v>
      </c>
      <c r="AB55" s="128">
        <v>0.25</v>
      </c>
      <c r="AC55" s="128">
        <v>0.5</v>
      </c>
      <c r="AD55" s="128">
        <v>0.25</v>
      </c>
      <c r="AE55" s="128">
        <v>0.5</v>
      </c>
      <c r="AF55" s="128">
        <v>0.25</v>
      </c>
      <c r="AG55" s="128">
        <v>0.5</v>
      </c>
      <c r="AH55" s="128">
        <v>0.25</v>
      </c>
      <c r="AI55" s="128">
        <v>0.5</v>
      </c>
      <c r="AJ55" s="128">
        <v>0.25</v>
      </c>
      <c r="AK55" s="128">
        <v>0.5</v>
      </c>
      <c r="AL55" s="128">
        <v>0.25</v>
      </c>
      <c r="AM55" s="128">
        <v>0.5</v>
      </c>
      <c r="AN55" s="128">
        <v>0.25</v>
      </c>
      <c r="AO55" s="128">
        <v>0.5</v>
      </c>
      <c r="AP55" s="128">
        <v>0.25</v>
      </c>
      <c r="AQ55" s="128">
        <v>0.5</v>
      </c>
      <c r="AR55" s="128">
        <v>0.25</v>
      </c>
      <c r="AS55" s="128">
        <v>0.5</v>
      </c>
      <c r="AT55" s="128">
        <v>0.25</v>
      </c>
      <c r="AU55" s="128">
        <v>0.5</v>
      </c>
      <c r="AV55" s="128">
        <v>0.25</v>
      </c>
      <c r="AW55" s="128">
        <v>0.5</v>
      </c>
      <c r="AX55" s="128">
        <v>0.25</v>
      </c>
      <c r="AY55" s="128">
        <v>0.5</v>
      </c>
      <c r="AZ55" s="128">
        <v>0.25</v>
      </c>
      <c r="BA55" s="128">
        <v>0.5</v>
      </c>
      <c r="BB55" s="128"/>
      <c r="BC55" s="128"/>
      <c r="BD55" s="128"/>
      <c r="BE55" s="128"/>
      <c r="BF55" s="127"/>
      <c r="BG55" s="127"/>
      <c r="BH55" s="127"/>
      <c r="BI55" s="127"/>
      <c r="BJ55" s="132" t="s">
        <v>693</v>
      </c>
      <c r="BK55" s="132"/>
      <c r="BL55" s="132">
        <v>26</v>
      </c>
    </row>
    <row r="56" spans="1:64" x14ac:dyDescent="0.25">
      <c r="A56" s="127">
        <v>4</v>
      </c>
      <c r="B56" s="128">
        <v>0.27083333333333331</v>
      </c>
      <c r="C56" s="128">
        <v>0.64583333333333337</v>
      </c>
      <c r="D56" s="128">
        <v>0.27083333333333331</v>
      </c>
      <c r="E56" s="128">
        <v>0.64583333333333337</v>
      </c>
      <c r="F56" s="128">
        <v>0.27083333333333331</v>
      </c>
      <c r="G56" s="128">
        <v>0.64583333333333337</v>
      </c>
      <c r="H56" s="128">
        <v>0.27083333333333331</v>
      </c>
      <c r="I56" s="128">
        <v>0.64583333333333337</v>
      </c>
      <c r="J56" s="128">
        <v>0.27083333333333331</v>
      </c>
      <c r="K56" s="128">
        <v>0.64583333333333337</v>
      </c>
      <c r="L56" s="128">
        <v>0.27083333333333331</v>
      </c>
      <c r="M56" s="128">
        <v>0.64583333333333337</v>
      </c>
      <c r="N56" s="128">
        <v>0.27083333333333331</v>
      </c>
      <c r="O56" s="128">
        <v>0.64583333333333337</v>
      </c>
      <c r="P56" s="128">
        <v>0.27083333333333331</v>
      </c>
      <c r="Q56" s="128">
        <v>0.64583333333333337</v>
      </c>
      <c r="R56" s="128">
        <v>0.27083333333333331</v>
      </c>
      <c r="S56" s="128">
        <v>0.64583333333333337</v>
      </c>
      <c r="T56" s="128">
        <v>0.27083333333333331</v>
      </c>
      <c r="U56" s="128">
        <v>0.64583333333333337</v>
      </c>
      <c r="V56" s="128">
        <v>0.27083333333333331</v>
      </c>
      <c r="W56" s="128">
        <v>0.64583333333333337</v>
      </c>
      <c r="X56" s="128">
        <v>0.27083333333333331</v>
      </c>
      <c r="Y56" s="128">
        <v>0.64583333333333337</v>
      </c>
      <c r="Z56" s="128">
        <v>0.27083333333333331</v>
      </c>
      <c r="AA56" s="128">
        <v>0.64583333333333337</v>
      </c>
      <c r="AB56" s="128">
        <v>0.27083333333333331</v>
      </c>
      <c r="AC56" s="128">
        <v>0.64583333333333337</v>
      </c>
      <c r="AD56" s="128">
        <v>0.27083333333333331</v>
      </c>
      <c r="AE56" s="128">
        <v>0.64583333333333337</v>
      </c>
      <c r="AF56" s="128">
        <v>0.27083333333333331</v>
      </c>
      <c r="AG56" s="128">
        <v>0.64583333333333337</v>
      </c>
      <c r="AH56" s="128">
        <v>0.27083333333333331</v>
      </c>
      <c r="AI56" s="128">
        <v>0.64583333333333337</v>
      </c>
      <c r="AJ56" s="128">
        <v>0.27083333333333331</v>
      </c>
      <c r="AK56" s="128">
        <v>0.64583333333333337</v>
      </c>
      <c r="AL56" s="128">
        <v>0.27083333333333331</v>
      </c>
      <c r="AM56" s="128">
        <v>0.64583333333333337</v>
      </c>
      <c r="AN56" s="128">
        <v>0.27083333333333331</v>
      </c>
      <c r="AO56" s="128">
        <v>0.64583333333333337</v>
      </c>
      <c r="AP56" s="128">
        <v>0.27083333333333331</v>
      </c>
      <c r="AQ56" s="128">
        <v>0.64583333333333337</v>
      </c>
      <c r="AR56" s="128">
        <v>0.27083333333333331</v>
      </c>
      <c r="AS56" s="128">
        <v>0.64583333333333337</v>
      </c>
      <c r="AT56" s="128">
        <v>0.27083333333333331</v>
      </c>
      <c r="AU56" s="128">
        <v>0.64583333333333337</v>
      </c>
      <c r="AV56" s="128">
        <v>0.27083333333333331</v>
      </c>
      <c r="AW56" s="128">
        <v>0.64583333333333337</v>
      </c>
      <c r="AX56" s="128">
        <v>0.27083333333333331</v>
      </c>
      <c r="AY56" s="128">
        <v>0.64583333333333337</v>
      </c>
      <c r="AZ56" s="128">
        <v>0.27083333333333331</v>
      </c>
      <c r="BA56" s="128">
        <v>0.64583333333333337</v>
      </c>
      <c r="BB56" s="127"/>
      <c r="BC56" s="127"/>
      <c r="BD56" s="127"/>
      <c r="BE56" s="127"/>
      <c r="BF56" s="127"/>
      <c r="BG56" s="127"/>
      <c r="BH56" s="127"/>
      <c r="BI56" s="127"/>
      <c r="BJ56" s="132" t="s">
        <v>715</v>
      </c>
      <c r="BK56" s="132">
        <v>1010</v>
      </c>
      <c r="BL56" s="132">
        <v>26</v>
      </c>
    </row>
    <row r="57" spans="1:64" x14ac:dyDescent="0.25">
      <c r="A57" s="130">
        <v>5</v>
      </c>
      <c r="B57" s="131">
        <v>0.29166666666666669</v>
      </c>
      <c r="C57" s="131">
        <v>0.65625</v>
      </c>
      <c r="D57" s="131">
        <v>0.29166666666666669</v>
      </c>
      <c r="E57" s="131">
        <v>0.65625</v>
      </c>
      <c r="F57" s="131">
        <v>0.29166666666666669</v>
      </c>
      <c r="G57" s="131">
        <v>0.65625</v>
      </c>
      <c r="H57" s="131">
        <v>0.29166666666666669</v>
      </c>
      <c r="I57" s="131">
        <v>0.65625</v>
      </c>
      <c r="J57" s="131">
        <v>0.29166666666666669</v>
      </c>
      <c r="K57" s="131">
        <v>0.65625</v>
      </c>
      <c r="L57" s="131">
        <v>0.29166666666666669</v>
      </c>
      <c r="M57" s="131">
        <v>0.65625</v>
      </c>
      <c r="N57" s="131">
        <v>0.29166666666666669</v>
      </c>
      <c r="O57" s="131">
        <v>0.65625</v>
      </c>
      <c r="P57" s="131">
        <v>0.29166666666666669</v>
      </c>
      <c r="Q57" s="131">
        <v>0.65625</v>
      </c>
      <c r="R57" s="131">
        <v>0.29166666666666669</v>
      </c>
      <c r="S57" s="131">
        <v>0.65625</v>
      </c>
      <c r="T57" s="131">
        <v>0.29166666666666669</v>
      </c>
      <c r="U57" s="131">
        <v>0.65625</v>
      </c>
      <c r="V57" s="131">
        <v>0.29166666666666669</v>
      </c>
      <c r="W57" s="131">
        <v>0.65625</v>
      </c>
      <c r="X57" s="131">
        <v>0.29166666666666669</v>
      </c>
      <c r="Y57" s="131">
        <v>0.65625</v>
      </c>
      <c r="Z57" s="131">
        <v>0.29166666666666669</v>
      </c>
      <c r="AA57" s="131">
        <v>0.65625</v>
      </c>
      <c r="AB57" s="131">
        <v>0.29166666666666669</v>
      </c>
      <c r="AC57" s="131">
        <v>0.65625</v>
      </c>
      <c r="AD57" s="131">
        <v>0.29166666666666669</v>
      </c>
      <c r="AE57" s="131">
        <v>0.65625</v>
      </c>
      <c r="AF57" s="131">
        <v>0.29166666666666669</v>
      </c>
      <c r="AG57" s="131">
        <v>0.65625</v>
      </c>
      <c r="AH57" s="131">
        <v>0.29166666666666669</v>
      </c>
      <c r="AI57" s="131">
        <v>0.65625</v>
      </c>
      <c r="AJ57" s="131">
        <v>0.29166666666666669</v>
      </c>
      <c r="AK57" s="131">
        <v>0.65625</v>
      </c>
      <c r="AL57" s="131">
        <v>0.29166666666666669</v>
      </c>
      <c r="AM57" s="131">
        <v>0.65625</v>
      </c>
      <c r="AN57" s="131">
        <v>0.29166666666666669</v>
      </c>
      <c r="AO57" s="131">
        <v>0.65625</v>
      </c>
      <c r="AP57" s="131">
        <v>0.29166666666666669</v>
      </c>
      <c r="AQ57" s="131">
        <v>0.65625</v>
      </c>
      <c r="AR57" s="131">
        <v>0.29166666666666669</v>
      </c>
      <c r="AS57" s="131">
        <v>0.65625</v>
      </c>
      <c r="AT57" s="131">
        <v>0.29166666666666669</v>
      </c>
      <c r="AU57" s="131">
        <v>0.65625</v>
      </c>
      <c r="AV57" s="131">
        <v>0.29166666666666669</v>
      </c>
      <c r="AW57" s="131">
        <v>0.65625</v>
      </c>
      <c r="AX57" s="131">
        <v>0.29166666666666669</v>
      </c>
      <c r="AY57" s="131">
        <v>0.65625</v>
      </c>
      <c r="AZ57" s="131">
        <v>0.29166666666666669</v>
      </c>
      <c r="BA57" s="131">
        <v>0.65625</v>
      </c>
      <c r="BB57" s="130"/>
      <c r="BC57" s="130"/>
      <c r="BD57" s="130"/>
      <c r="BE57" s="130"/>
      <c r="BF57" s="130"/>
      <c r="BG57" s="130"/>
      <c r="BH57" s="130"/>
      <c r="BI57" s="130"/>
      <c r="BJ57" s="132" t="s">
        <v>681</v>
      </c>
      <c r="BK57" s="132">
        <v>1370</v>
      </c>
      <c r="BL57" s="132">
        <v>26</v>
      </c>
    </row>
    <row r="58" spans="1:64" x14ac:dyDescent="0.25">
      <c r="A58" s="130">
        <v>6</v>
      </c>
      <c r="B58" s="131"/>
      <c r="C58" s="131"/>
      <c r="D58" s="131">
        <v>0.30208333333333331</v>
      </c>
      <c r="E58" s="131">
        <v>0.60416666666666663</v>
      </c>
      <c r="F58" s="131">
        <v>0.30208333333333331</v>
      </c>
      <c r="G58" s="131">
        <v>0.60416666666666663</v>
      </c>
      <c r="H58" s="131">
        <v>0.30208333333333331</v>
      </c>
      <c r="I58" s="131">
        <v>0.60416666666666663</v>
      </c>
      <c r="J58" s="131"/>
      <c r="K58" s="131"/>
      <c r="L58" s="131">
        <v>0.30208333333333331</v>
      </c>
      <c r="M58" s="131">
        <v>0.60416666666666663</v>
      </c>
      <c r="N58" s="131">
        <v>0.30208333333333331</v>
      </c>
      <c r="O58" s="131">
        <v>0.60416666666666663</v>
      </c>
      <c r="P58" s="131">
        <v>0.30208333333333331</v>
      </c>
      <c r="Q58" s="131">
        <v>0.60416666666666663</v>
      </c>
      <c r="R58" s="131">
        <v>0.30208333333333331</v>
      </c>
      <c r="S58" s="131">
        <v>0.60416666666666663</v>
      </c>
      <c r="T58" s="131">
        <v>0.30208333333333331</v>
      </c>
      <c r="U58" s="131">
        <v>0.60416666666666663</v>
      </c>
      <c r="V58" s="131">
        <v>0.30208333333333331</v>
      </c>
      <c r="W58" s="131">
        <v>0.60416666666666663</v>
      </c>
      <c r="X58" s="131">
        <v>0.30208333333333331</v>
      </c>
      <c r="Y58" s="131">
        <v>0.60416666666666663</v>
      </c>
      <c r="Z58" s="131">
        <v>0.30208333333333331</v>
      </c>
      <c r="AA58" s="131">
        <v>0.60416666666666663</v>
      </c>
      <c r="AB58" s="131"/>
      <c r="AC58" s="131"/>
      <c r="AD58" s="131">
        <v>0.30208333333333331</v>
      </c>
      <c r="AE58" s="131">
        <v>0.60416666666666663</v>
      </c>
      <c r="AF58" s="131">
        <v>0.30208333333333331</v>
      </c>
      <c r="AG58" s="131">
        <v>0.60416666666666663</v>
      </c>
      <c r="AH58" s="131">
        <v>0.30208333333333331</v>
      </c>
      <c r="AI58" s="131">
        <v>0.60416666666666663</v>
      </c>
      <c r="AJ58" s="131">
        <v>0.30208333333333331</v>
      </c>
      <c r="AK58" s="131">
        <v>0.60416666666666663</v>
      </c>
      <c r="AL58" s="131">
        <v>0.30208333333333331</v>
      </c>
      <c r="AM58" s="131">
        <v>0.60416666666666663</v>
      </c>
      <c r="AN58" s="131">
        <v>0.30208333333333331</v>
      </c>
      <c r="AO58" s="131">
        <v>0.60416666666666663</v>
      </c>
      <c r="AP58" s="131">
        <v>0.30208333333333331</v>
      </c>
      <c r="AQ58" s="131">
        <v>0.60416666666666663</v>
      </c>
      <c r="AR58" s="131">
        <v>0.30208333333333331</v>
      </c>
      <c r="AS58" s="131">
        <v>0.60416666666666663</v>
      </c>
      <c r="AT58" s="131">
        <v>0.30208333333333331</v>
      </c>
      <c r="AU58" s="131">
        <v>0.60416666666666663</v>
      </c>
      <c r="AV58" s="131">
        <v>0.30208333333333331</v>
      </c>
      <c r="AW58" s="131">
        <v>0.60416666666666663</v>
      </c>
      <c r="AX58" s="131">
        <v>0.30208333333333331</v>
      </c>
      <c r="AY58" s="131">
        <v>0.60416666666666663</v>
      </c>
      <c r="AZ58" s="131">
        <v>0.30208333333333331</v>
      </c>
      <c r="BA58" s="131">
        <v>0.60416666666666663</v>
      </c>
      <c r="BB58" s="131">
        <v>0.30208333333333331</v>
      </c>
      <c r="BC58" s="131">
        <v>0.60416666666666663</v>
      </c>
      <c r="BD58" s="131">
        <v>0.30208333333333331</v>
      </c>
      <c r="BE58" s="131">
        <v>0.60416666666666663</v>
      </c>
      <c r="BF58" s="131">
        <v>0.30208333333333331</v>
      </c>
      <c r="BG58" s="131">
        <v>0.60416666666666663</v>
      </c>
      <c r="BH58" s="130"/>
      <c r="BI58" s="130"/>
      <c r="BJ58" s="132" t="s">
        <v>693</v>
      </c>
      <c r="BK58" s="132">
        <v>1877</v>
      </c>
      <c r="BL58" s="132">
        <v>26</v>
      </c>
    </row>
    <row r="59" spans="1:64" x14ac:dyDescent="0.25">
      <c r="A59" s="57" t="s">
        <v>645</v>
      </c>
      <c r="B59" s="58">
        <v>0.32291666666666669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6"/>
      <c r="BK59" s="6"/>
      <c r="BL59" s="6"/>
    </row>
    <row r="60" spans="1:64" x14ac:dyDescent="0.25">
      <c r="A60" s="64"/>
      <c r="B60" s="199">
        <v>0.34375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"/>
      <c r="BK60" s="6"/>
      <c r="BL60" s="6"/>
    </row>
    <row r="61" spans="1:64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64" ht="16.5" x14ac:dyDescent="0.25">
      <c r="A62" s="67" t="str">
        <f>"- Tên tuyến:"&amp;VLOOKUP(D64,Quyhoach!$B$8:$J$257,2,0)&amp;"-"&amp;VLOOKUP(D64,Quyhoach!$B$8:$J$257,3,0)</f>
        <v>- Tên tuyến:Quảng Bình-Thừa Thiên Huế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64" ht="16.5" x14ac:dyDescent="0.25">
      <c r="A63" s="68" t="str">
        <f>"- Bến xe đi:"&amp;VLOOKUP(D64,Quyhoach!$B$8:$J$257,4,0)&amp;";                 Bến xe đến: "&amp;VLOOKUP(D64,Quyhoach!$B$8:$J$257,5,0)</f>
        <v>- Bến xe đi:Ba Đồn;                 Bến xe đến: Phía Bắc Huế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64" ht="16.5" x14ac:dyDescent="0.25">
      <c r="A64" s="67" t="s">
        <v>677</v>
      </c>
      <c r="B64" s="6"/>
      <c r="C64" s="6"/>
      <c r="D64" s="6" t="s">
        <v>151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64" ht="16.5" x14ac:dyDescent="0.25">
      <c r="A65" s="67" t="str">
        <f>"- Hành trình tuyến:"&amp;VLOOKUP(D64,Quyhoach!$B$8:$J$257,6,0)</f>
        <v>- Hành trình tuyến:BX Ba Đồn - QL1A - BX phía Bắc Huế &lt;A&gt;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64" ht="16.5" x14ac:dyDescent="0.25">
      <c r="A66" s="67" t="str">
        <f>"- Cự ly tuyến:"&amp;VLOOKUP(D64,Quyhoach!$B$8:$J$257,7,0)&amp;"km"</f>
        <v>- Cự ly tuyến:203km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64" ht="16.5" x14ac:dyDescent="0.25">
      <c r="A67" s="67" t="str">
        <f>"- Tổng số chuyến xe/ngày/tháng: "&amp;VLOOKUP(D64,Quyhoach!$B$8:$J$257,8,0)</f>
        <v>- Tổng số chuyến xe/ngày/tháng: 1680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64" ht="18.75" x14ac:dyDescent="0.25">
      <c r="A68" s="70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64" x14ac:dyDescent="0.25">
      <c r="A69" s="243" t="s">
        <v>637</v>
      </c>
      <c r="B69" s="71" t="s">
        <v>638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6"/>
      <c r="BK69" s="6"/>
      <c r="BL69" s="6"/>
    </row>
    <row r="70" spans="1:64" ht="15.75" customHeight="1" x14ac:dyDescent="0.25">
      <c r="A70" s="244"/>
      <c r="B70" s="242" t="s">
        <v>639</v>
      </c>
      <c r="C70" s="242"/>
      <c r="D70" s="242" t="s">
        <v>640</v>
      </c>
      <c r="E70" s="242"/>
      <c r="F70" s="242" t="s">
        <v>641</v>
      </c>
      <c r="G70" s="242"/>
      <c r="H70" s="242" t="s">
        <v>642</v>
      </c>
      <c r="I70" s="242"/>
      <c r="J70" s="242" t="s">
        <v>651</v>
      </c>
      <c r="K70" s="242"/>
      <c r="L70" s="242" t="s">
        <v>652</v>
      </c>
      <c r="M70" s="242"/>
      <c r="N70" s="242" t="s">
        <v>653</v>
      </c>
      <c r="O70" s="242"/>
      <c r="P70" s="242" t="s">
        <v>654</v>
      </c>
      <c r="Q70" s="242"/>
      <c r="R70" s="242" t="s">
        <v>655</v>
      </c>
      <c r="S70" s="242"/>
      <c r="T70" s="242" t="s">
        <v>656</v>
      </c>
      <c r="U70" s="242"/>
      <c r="V70" s="242" t="s">
        <v>657</v>
      </c>
      <c r="W70" s="242"/>
      <c r="X70" s="242" t="s">
        <v>658</v>
      </c>
      <c r="Y70" s="242"/>
      <c r="Z70" s="242" t="s">
        <v>659</v>
      </c>
      <c r="AA70" s="242"/>
      <c r="AB70" s="242" t="s">
        <v>660</v>
      </c>
      <c r="AC70" s="242"/>
      <c r="AD70" s="242" t="s">
        <v>661</v>
      </c>
      <c r="AE70" s="242"/>
      <c r="AF70" s="242" t="s">
        <v>662</v>
      </c>
      <c r="AG70" s="242"/>
      <c r="AH70" s="242" t="s">
        <v>663</v>
      </c>
      <c r="AI70" s="242"/>
      <c r="AJ70" s="242" t="s">
        <v>664</v>
      </c>
      <c r="AK70" s="242"/>
      <c r="AL70" s="242" t="s">
        <v>665</v>
      </c>
      <c r="AM70" s="242"/>
      <c r="AN70" s="242" t="s">
        <v>666</v>
      </c>
      <c r="AO70" s="242"/>
      <c r="AP70" s="242" t="s">
        <v>667</v>
      </c>
      <c r="AQ70" s="242"/>
      <c r="AR70" s="242" t="s">
        <v>668</v>
      </c>
      <c r="AS70" s="242"/>
      <c r="AT70" s="242" t="s">
        <v>669</v>
      </c>
      <c r="AU70" s="242"/>
      <c r="AV70" s="242" t="s">
        <v>670</v>
      </c>
      <c r="AW70" s="242"/>
      <c r="AX70" s="242" t="s">
        <v>671</v>
      </c>
      <c r="AY70" s="242"/>
      <c r="AZ70" s="242" t="s">
        <v>672</v>
      </c>
      <c r="BA70" s="242"/>
      <c r="BB70" s="242" t="s">
        <v>673</v>
      </c>
      <c r="BC70" s="242"/>
      <c r="BD70" s="242" t="s">
        <v>674</v>
      </c>
      <c r="BE70" s="242"/>
      <c r="BF70" s="242" t="s">
        <v>675</v>
      </c>
      <c r="BG70" s="242"/>
      <c r="BH70" s="242" t="s">
        <v>676</v>
      </c>
      <c r="BI70" s="242"/>
      <c r="BJ70" s="6"/>
      <c r="BK70" s="6"/>
      <c r="BL70" s="6"/>
    </row>
    <row r="71" spans="1:64" ht="28.5" x14ac:dyDescent="0.25">
      <c r="A71" s="245"/>
      <c r="B71" s="169" t="s">
        <v>650</v>
      </c>
      <c r="C71" s="169" t="s">
        <v>644</v>
      </c>
      <c r="D71" s="169" t="s">
        <v>650</v>
      </c>
      <c r="E71" s="169" t="s">
        <v>644</v>
      </c>
      <c r="F71" s="169" t="s">
        <v>650</v>
      </c>
      <c r="G71" s="169" t="s">
        <v>644</v>
      </c>
      <c r="H71" s="169" t="s">
        <v>650</v>
      </c>
      <c r="I71" s="169" t="s">
        <v>644</v>
      </c>
      <c r="J71" s="169" t="s">
        <v>650</v>
      </c>
      <c r="K71" s="169" t="s">
        <v>644</v>
      </c>
      <c r="L71" s="169" t="s">
        <v>650</v>
      </c>
      <c r="M71" s="169" t="s">
        <v>644</v>
      </c>
      <c r="N71" s="169" t="s">
        <v>650</v>
      </c>
      <c r="O71" s="169" t="s">
        <v>644</v>
      </c>
      <c r="P71" s="169" t="s">
        <v>650</v>
      </c>
      <c r="Q71" s="169" t="s">
        <v>644</v>
      </c>
      <c r="R71" s="169" t="s">
        <v>650</v>
      </c>
      <c r="S71" s="169" t="s">
        <v>644</v>
      </c>
      <c r="T71" s="169" t="s">
        <v>650</v>
      </c>
      <c r="U71" s="169" t="s">
        <v>644</v>
      </c>
      <c r="V71" s="169" t="s">
        <v>650</v>
      </c>
      <c r="W71" s="169" t="s">
        <v>644</v>
      </c>
      <c r="X71" s="169" t="s">
        <v>650</v>
      </c>
      <c r="Y71" s="169" t="s">
        <v>644</v>
      </c>
      <c r="Z71" s="169" t="s">
        <v>650</v>
      </c>
      <c r="AA71" s="169" t="s">
        <v>644</v>
      </c>
      <c r="AB71" s="169" t="s">
        <v>650</v>
      </c>
      <c r="AC71" s="169" t="s">
        <v>644</v>
      </c>
      <c r="AD71" s="169" t="s">
        <v>650</v>
      </c>
      <c r="AE71" s="169" t="s">
        <v>644</v>
      </c>
      <c r="AF71" s="169" t="s">
        <v>650</v>
      </c>
      <c r="AG71" s="169" t="s">
        <v>644</v>
      </c>
      <c r="AH71" s="169" t="s">
        <v>650</v>
      </c>
      <c r="AI71" s="169" t="s">
        <v>644</v>
      </c>
      <c r="AJ71" s="169" t="s">
        <v>650</v>
      </c>
      <c r="AK71" s="169" t="s">
        <v>644</v>
      </c>
      <c r="AL71" s="169" t="s">
        <v>650</v>
      </c>
      <c r="AM71" s="169" t="s">
        <v>644</v>
      </c>
      <c r="AN71" s="169" t="s">
        <v>650</v>
      </c>
      <c r="AO71" s="169" t="s">
        <v>644</v>
      </c>
      <c r="AP71" s="169" t="s">
        <v>650</v>
      </c>
      <c r="AQ71" s="169" t="s">
        <v>644</v>
      </c>
      <c r="AR71" s="169" t="s">
        <v>650</v>
      </c>
      <c r="AS71" s="169" t="s">
        <v>644</v>
      </c>
      <c r="AT71" s="169" t="s">
        <v>650</v>
      </c>
      <c r="AU71" s="169" t="s">
        <v>644</v>
      </c>
      <c r="AV71" s="169" t="s">
        <v>650</v>
      </c>
      <c r="AW71" s="169" t="s">
        <v>644</v>
      </c>
      <c r="AX71" s="169" t="s">
        <v>650</v>
      </c>
      <c r="AY71" s="169" t="s">
        <v>644</v>
      </c>
      <c r="AZ71" s="169" t="s">
        <v>650</v>
      </c>
      <c r="BA71" s="169" t="s">
        <v>644</v>
      </c>
      <c r="BB71" s="169" t="s">
        <v>650</v>
      </c>
      <c r="BC71" s="169" t="s">
        <v>644</v>
      </c>
      <c r="BD71" s="169" t="s">
        <v>650</v>
      </c>
      <c r="BE71" s="169" t="s">
        <v>644</v>
      </c>
      <c r="BF71" s="169" t="s">
        <v>650</v>
      </c>
      <c r="BG71" s="169" t="s">
        <v>644</v>
      </c>
      <c r="BH71" s="169" t="s">
        <v>650</v>
      </c>
      <c r="BI71" s="169" t="s">
        <v>644</v>
      </c>
      <c r="BJ71" s="169" t="s">
        <v>682</v>
      </c>
      <c r="BK71" s="169" t="s">
        <v>683</v>
      </c>
      <c r="BL71" s="169" t="s">
        <v>684</v>
      </c>
    </row>
    <row r="72" spans="1:64" x14ac:dyDescent="0.25">
      <c r="A72" s="127">
        <v>1</v>
      </c>
      <c r="B72" s="128">
        <v>0.16666666666666666</v>
      </c>
      <c r="C72" s="128">
        <v>0.73958333333333337</v>
      </c>
      <c r="D72" s="128">
        <v>0.16666666666666666</v>
      </c>
      <c r="E72" s="128">
        <v>0.73958333333333337</v>
      </c>
      <c r="F72" s="128">
        <v>0.16666666666666666</v>
      </c>
      <c r="G72" s="128">
        <v>0.73958333333333337</v>
      </c>
      <c r="H72" s="128">
        <v>0.16666666666666666</v>
      </c>
      <c r="I72" s="128">
        <v>0.73958333333333337</v>
      </c>
      <c r="J72" s="128">
        <v>0.16666666666666666</v>
      </c>
      <c r="K72" s="128">
        <v>0.73958333333333337</v>
      </c>
      <c r="L72" s="128">
        <v>0.16666666666666666</v>
      </c>
      <c r="M72" s="128">
        <v>0.73958333333333337</v>
      </c>
      <c r="N72" s="128">
        <v>0.16666666666666666</v>
      </c>
      <c r="O72" s="128">
        <v>0.73958333333333337</v>
      </c>
      <c r="P72" s="128">
        <v>0.16666666666666666</v>
      </c>
      <c r="Q72" s="128">
        <v>0.73958333333333337</v>
      </c>
      <c r="R72" s="128">
        <v>0.16666666666666666</v>
      </c>
      <c r="S72" s="128">
        <v>0.73958333333333337</v>
      </c>
      <c r="T72" s="128">
        <v>0.16666666666666666</v>
      </c>
      <c r="U72" s="128">
        <v>0.73958333333333337</v>
      </c>
      <c r="V72" s="128">
        <v>0.16666666666666666</v>
      </c>
      <c r="W72" s="128">
        <v>0.73958333333333337</v>
      </c>
      <c r="X72" s="128">
        <v>0.16666666666666666</v>
      </c>
      <c r="Y72" s="128">
        <v>0.73958333333333337</v>
      </c>
      <c r="Z72" s="128">
        <v>0.16666666666666666</v>
      </c>
      <c r="AA72" s="128">
        <v>0.73958333333333337</v>
      </c>
      <c r="AB72" s="128">
        <v>0.16666666666666666</v>
      </c>
      <c r="AC72" s="128">
        <v>0.73958333333333337</v>
      </c>
      <c r="AD72" s="128">
        <v>0.16666666666666666</v>
      </c>
      <c r="AE72" s="128">
        <v>0.73958333333333337</v>
      </c>
      <c r="AF72" s="128">
        <v>0.16666666666666666</v>
      </c>
      <c r="AG72" s="128">
        <v>0.73958333333333337</v>
      </c>
      <c r="AH72" s="128">
        <v>0.16666666666666666</v>
      </c>
      <c r="AI72" s="128">
        <v>0.73958333333333337</v>
      </c>
      <c r="AJ72" s="128">
        <v>0.16666666666666666</v>
      </c>
      <c r="AK72" s="128">
        <v>0.73958333333333337</v>
      </c>
      <c r="AL72" s="128">
        <v>0.16666666666666666</v>
      </c>
      <c r="AM72" s="128">
        <v>0.73958333333333337</v>
      </c>
      <c r="AN72" s="128">
        <v>0.16666666666666666</v>
      </c>
      <c r="AO72" s="128">
        <v>0.73958333333333337</v>
      </c>
      <c r="AP72" s="128">
        <v>0.16666666666666666</v>
      </c>
      <c r="AQ72" s="128">
        <v>0.73958333333333337</v>
      </c>
      <c r="AR72" s="128">
        <v>0.16666666666666666</v>
      </c>
      <c r="AS72" s="128">
        <v>0.73958333333333337</v>
      </c>
      <c r="AT72" s="128">
        <v>0.16666666666666666</v>
      </c>
      <c r="AU72" s="128">
        <v>0.73958333333333337</v>
      </c>
      <c r="AV72" s="128">
        <v>0.16666666666666666</v>
      </c>
      <c r="AW72" s="128">
        <v>0.73958333333333337</v>
      </c>
      <c r="AX72" s="128">
        <v>0.16666666666666666</v>
      </c>
      <c r="AY72" s="128">
        <v>0.73958333333333337</v>
      </c>
      <c r="AZ72" s="128">
        <v>0.16666666666666666</v>
      </c>
      <c r="BA72" s="128">
        <v>0.73958333333333337</v>
      </c>
      <c r="BB72" s="127"/>
      <c r="BC72" s="127"/>
      <c r="BD72" s="127"/>
      <c r="BE72" s="127"/>
      <c r="BF72" s="127"/>
      <c r="BG72" s="127"/>
      <c r="BH72" s="127"/>
      <c r="BI72" s="127"/>
      <c r="BJ72" s="132" t="s">
        <v>691</v>
      </c>
      <c r="BK72" s="132">
        <v>1324</v>
      </c>
      <c r="BL72" s="132">
        <v>26</v>
      </c>
    </row>
    <row r="73" spans="1:64" x14ac:dyDescent="0.25">
      <c r="A73" s="127">
        <v>2</v>
      </c>
      <c r="B73" s="128">
        <v>0.20833333333333334</v>
      </c>
      <c r="C73" s="128">
        <v>0.58333333333333337</v>
      </c>
      <c r="D73" s="128">
        <v>0.20833333333333334</v>
      </c>
      <c r="E73" s="128">
        <v>0.58333333333333337</v>
      </c>
      <c r="F73" s="128">
        <v>0.20833333333333334</v>
      </c>
      <c r="G73" s="128">
        <v>0.58333333333333337</v>
      </c>
      <c r="H73" s="128">
        <v>0.20833333333333334</v>
      </c>
      <c r="I73" s="128">
        <v>0.58333333333333337</v>
      </c>
      <c r="J73" s="128">
        <v>0.20833333333333334</v>
      </c>
      <c r="K73" s="128">
        <v>0.58333333333333337</v>
      </c>
      <c r="L73" s="128">
        <v>0.20833333333333334</v>
      </c>
      <c r="M73" s="128">
        <v>0.58333333333333337</v>
      </c>
      <c r="N73" s="128">
        <v>0.20833333333333334</v>
      </c>
      <c r="O73" s="128">
        <v>0.58333333333333337</v>
      </c>
      <c r="P73" s="128">
        <v>0.20833333333333334</v>
      </c>
      <c r="Q73" s="128">
        <v>0.58333333333333337</v>
      </c>
      <c r="R73" s="128">
        <v>0.20833333333333334</v>
      </c>
      <c r="S73" s="128">
        <v>0.58333333333333337</v>
      </c>
      <c r="T73" s="128">
        <v>0.20833333333333334</v>
      </c>
      <c r="U73" s="128">
        <v>0.58333333333333337</v>
      </c>
      <c r="V73" s="128">
        <v>0.20833333333333334</v>
      </c>
      <c r="W73" s="128">
        <v>0.58333333333333337</v>
      </c>
      <c r="X73" s="128">
        <v>0.20833333333333334</v>
      </c>
      <c r="Y73" s="128">
        <v>0.58333333333333337</v>
      </c>
      <c r="Z73" s="128">
        <v>0.20833333333333334</v>
      </c>
      <c r="AA73" s="128">
        <v>0.58333333333333337</v>
      </c>
      <c r="AB73" s="128">
        <v>0.20833333333333334</v>
      </c>
      <c r="AC73" s="128">
        <v>0.58333333333333337</v>
      </c>
      <c r="AD73" s="128">
        <v>0.20833333333333334</v>
      </c>
      <c r="AE73" s="128">
        <v>0.58333333333333337</v>
      </c>
      <c r="AF73" s="128">
        <v>0.20833333333333334</v>
      </c>
      <c r="AG73" s="128">
        <v>0.58333333333333337</v>
      </c>
      <c r="AH73" s="128">
        <v>0.20833333333333334</v>
      </c>
      <c r="AI73" s="128">
        <v>0.58333333333333337</v>
      </c>
      <c r="AJ73" s="128">
        <v>0.20833333333333334</v>
      </c>
      <c r="AK73" s="128">
        <v>0.58333333333333337</v>
      </c>
      <c r="AL73" s="128">
        <v>0.20833333333333334</v>
      </c>
      <c r="AM73" s="128">
        <v>0.58333333333333337</v>
      </c>
      <c r="AN73" s="128">
        <v>0.20833333333333334</v>
      </c>
      <c r="AO73" s="128">
        <v>0.58333333333333337</v>
      </c>
      <c r="AP73" s="128">
        <v>0.20833333333333334</v>
      </c>
      <c r="AQ73" s="128">
        <v>0.58333333333333337</v>
      </c>
      <c r="AR73" s="128">
        <v>0.20833333333333334</v>
      </c>
      <c r="AS73" s="128">
        <v>0.58333333333333337</v>
      </c>
      <c r="AT73" s="128">
        <v>0.20833333333333334</v>
      </c>
      <c r="AU73" s="128">
        <v>0.58333333333333337</v>
      </c>
      <c r="AV73" s="128">
        <v>0.20833333333333334</v>
      </c>
      <c r="AW73" s="128">
        <v>0.58333333333333337</v>
      </c>
      <c r="AX73" s="128">
        <v>0.20833333333333334</v>
      </c>
      <c r="AY73" s="128">
        <v>0.58333333333333337</v>
      </c>
      <c r="AZ73" s="128">
        <v>0.20833333333333334</v>
      </c>
      <c r="BA73" s="128">
        <v>0.58333333333333337</v>
      </c>
      <c r="BB73" s="127"/>
      <c r="BC73" s="127"/>
      <c r="BD73" s="127"/>
      <c r="BE73" s="127"/>
      <c r="BF73" s="127"/>
      <c r="BG73" s="127"/>
      <c r="BH73" s="127"/>
      <c r="BI73" s="127"/>
      <c r="BJ73" s="132" t="s">
        <v>691</v>
      </c>
      <c r="BK73" s="132"/>
      <c r="BL73" s="132">
        <v>26</v>
      </c>
    </row>
    <row r="74" spans="1:64" x14ac:dyDescent="0.25">
      <c r="A74" s="127">
        <v>3</v>
      </c>
      <c r="B74" s="128">
        <v>0.22916666666666666</v>
      </c>
      <c r="C74" s="128">
        <v>0.72916666666666663</v>
      </c>
      <c r="D74" s="128">
        <v>0.22916666666666666</v>
      </c>
      <c r="E74" s="128">
        <v>0.72916666666666663</v>
      </c>
      <c r="F74" s="128">
        <v>0.22916666666666666</v>
      </c>
      <c r="G74" s="128">
        <v>0.72916666666666663</v>
      </c>
      <c r="H74" s="128">
        <v>0.22916666666666666</v>
      </c>
      <c r="I74" s="128">
        <v>0.72916666666666663</v>
      </c>
      <c r="J74" s="128">
        <v>0.22916666666666666</v>
      </c>
      <c r="K74" s="128">
        <v>0.72916666666666663</v>
      </c>
      <c r="L74" s="128">
        <v>0.22916666666666666</v>
      </c>
      <c r="M74" s="128">
        <v>0.72916666666666663</v>
      </c>
      <c r="N74" s="128">
        <v>0.22916666666666666</v>
      </c>
      <c r="O74" s="128">
        <v>0.72916666666666663</v>
      </c>
      <c r="P74" s="128">
        <v>0.22916666666666666</v>
      </c>
      <c r="Q74" s="128">
        <v>0.72916666666666663</v>
      </c>
      <c r="R74" s="128">
        <v>0.22916666666666666</v>
      </c>
      <c r="S74" s="128">
        <v>0.72916666666666663</v>
      </c>
      <c r="T74" s="128">
        <v>0.22916666666666666</v>
      </c>
      <c r="U74" s="128">
        <v>0.72916666666666663</v>
      </c>
      <c r="V74" s="128">
        <v>0.22916666666666666</v>
      </c>
      <c r="W74" s="128">
        <v>0.72916666666666663</v>
      </c>
      <c r="X74" s="128">
        <v>0.22916666666666666</v>
      </c>
      <c r="Y74" s="128">
        <v>0.72916666666666663</v>
      </c>
      <c r="Z74" s="128">
        <v>0.22916666666666666</v>
      </c>
      <c r="AA74" s="128">
        <v>0.72916666666666663</v>
      </c>
      <c r="AB74" s="128">
        <v>0.22916666666666666</v>
      </c>
      <c r="AC74" s="128">
        <v>0.72916666666666663</v>
      </c>
      <c r="AD74" s="128">
        <v>0.22916666666666666</v>
      </c>
      <c r="AE74" s="128">
        <v>0.72916666666666663</v>
      </c>
      <c r="AF74" s="128">
        <v>0.22916666666666666</v>
      </c>
      <c r="AG74" s="128">
        <v>0.72916666666666663</v>
      </c>
      <c r="AH74" s="128">
        <v>0.22916666666666666</v>
      </c>
      <c r="AI74" s="128">
        <v>0.72916666666666663</v>
      </c>
      <c r="AJ74" s="128">
        <v>0.22916666666666666</v>
      </c>
      <c r="AK74" s="128">
        <v>0.72916666666666663</v>
      </c>
      <c r="AL74" s="128">
        <v>0.22916666666666666</v>
      </c>
      <c r="AM74" s="128">
        <v>0.72916666666666663</v>
      </c>
      <c r="AN74" s="128">
        <v>0.22916666666666666</v>
      </c>
      <c r="AO74" s="128">
        <v>0.72916666666666663</v>
      </c>
      <c r="AP74" s="128">
        <v>0.22916666666666666</v>
      </c>
      <c r="AQ74" s="128">
        <v>0.72916666666666663</v>
      </c>
      <c r="AR74" s="128">
        <v>0.22916666666666666</v>
      </c>
      <c r="AS74" s="128">
        <v>0.72916666666666663</v>
      </c>
      <c r="AT74" s="128">
        <v>0.22916666666666666</v>
      </c>
      <c r="AU74" s="128">
        <v>0.72916666666666663</v>
      </c>
      <c r="AV74" s="128">
        <v>0.22916666666666666</v>
      </c>
      <c r="AW74" s="128">
        <v>0.72916666666666663</v>
      </c>
      <c r="AX74" s="128">
        <v>0.22916666666666666</v>
      </c>
      <c r="AY74" s="128">
        <v>0.72916666666666663</v>
      </c>
      <c r="AZ74" s="128">
        <v>0.22916666666666666</v>
      </c>
      <c r="BA74" s="128">
        <v>0.72916666666666663</v>
      </c>
      <c r="BB74" s="127"/>
      <c r="BC74" s="127"/>
      <c r="BD74" s="127"/>
      <c r="BE74" s="127"/>
      <c r="BF74" s="127"/>
      <c r="BG74" s="127"/>
      <c r="BH74" s="127"/>
      <c r="BI74" s="127"/>
      <c r="BJ74" s="132" t="s">
        <v>691</v>
      </c>
      <c r="BK74" s="132"/>
      <c r="BL74" s="132">
        <v>26</v>
      </c>
    </row>
    <row r="75" spans="1:64" x14ac:dyDescent="0.25">
      <c r="A75" s="127">
        <v>4</v>
      </c>
      <c r="B75" s="128">
        <v>0.23958333333333334</v>
      </c>
      <c r="C75" s="128">
        <v>0.47916666666666669</v>
      </c>
      <c r="D75" s="128">
        <v>0.23958333333333334</v>
      </c>
      <c r="E75" s="128">
        <v>0.47916666666666669</v>
      </c>
      <c r="F75" s="128">
        <v>0.23958333333333334</v>
      </c>
      <c r="G75" s="128">
        <v>0.47916666666666669</v>
      </c>
      <c r="H75" s="128">
        <v>0.23958333333333334</v>
      </c>
      <c r="I75" s="128">
        <v>0.47916666666666669</v>
      </c>
      <c r="J75" s="128">
        <v>0.23958333333333334</v>
      </c>
      <c r="K75" s="128">
        <v>0.47916666666666669</v>
      </c>
      <c r="L75" s="128">
        <v>0.23958333333333334</v>
      </c>
      <c r="M75" s="128">
        <v>0.47916666666666669</v>
      </c>
      <c r="N75" s="128">
        <v>0.23958333333333334</v>
      </c>
      <c r="O75" s="128">
        <v>0.47916666666666669</v>
      </c>
      <c r="P75" s="128">
        <v>0.23958333333333334</v>
      </c>
      <c r="Q75" s="128">
        <v>0.47916666666666669</v>
      </c>
      <c r="R75" s="128">
        <v>0.23958333333333334</v>
      </c>
      <c r="S75" s="128">
        <v>0.47916666666666669</v>
      </c>
      <c r="T75" s="128">
        <v>0.23958333333333334</v>
      </c>
      <c r="U75" s="128">
        <v>0.47916666666666669</v>
      </c>
      <c r="V75" s="128">
        <v>0.23958333333333334</v>
      </c>
      <c r="W75" s="128">
        <v>0.47916666666666669</v>
      </c>
      <c r="X75" s="128">
        <v>0.23958333333333334</v>
      </c>
      <c r="Y75" s="128">
        <v>0.47916666666666669</v>
      </c>
      <c r="Z75" s="128">
        <v>0.23958333333333334</v>
      </c>
      <c r="AA75" s="128">
        <v>0.47916666666666669</v>
      </c>
      <c r="AB75" s="128">
        <v>0.23958333333333334</v>
      </c>
      <c r="AC75" s="128">
        <v>0.47916666666666669</v>
      </c>
      <c r="AD75" s="128">
        <v>0.23958333333333334</v>
      </c>
      <c r="AE75" s="128">
        <v>0.47916666666666669</v>
      </c>
      <c r="AF75" s="128">
        <v>0.23958333333333334</v>
      </c>
      <c r="AG75" s="128">
        <v>0.47916666666666669</v>
      </c>
      <c r="AH75" s="128">
        <v>0.23958333333333334</v>
      </c>
      <c r="AI75" s="128">
        <v>0.47916666666666669</v>
      </c>
      <c r="AJ75" s="128">
        <v>0.23958333333333334</v>
      </c>
      <c r="AK75" s="128">
        <v>0.47916666666666669</v>
      </c>
      <c r="AL75" s="128">
        <v>0.23958333333333334</v>
      </c>
      <c r="AM75" s="128">
        <v>0.47916666666666669</v>
      </c>
      <c r="AN75" s="128">
        <v>0.23958333333333334</v>
      </c>
      <c r="AO75" s="128">
        <v>0.47916666666666669</v>
      </c>
      <c r="AP75" s="128">
        <v>0.23958333333333334</v>
      </c>
      <c r="AQ75" s="128">
        <v>0.47916666666666669</v>
      </c>
      <c r="AR75" s="128">
        <v>0.23958333333333334</v>
      </c>
      <c r="AS75" s="128">
        <v>0.47916666666666669</v>
      </c>
      <c r="AT75" s="128">
        <v>0.23958333333333334</v>
      </c>
      <c r="AU75" s="128">
        <v>0.47916666666666669</v>
      </c>
      <c r="AV75" s="128">
        <v>0.23958333333333334</v>
      </c>
      <c r="AW75" s="128">
        <v>0.47916666666666669</v>
      </c>
      <c r="AX75" s="128">
        <v>0.23958333333333334</v>
      </c>
      <c r="AY75" s="128">
        <v>0.47916666666666669</v>
      </c>
      <c r="AZ75" s="128">
        <v>0.23958333333333334</v>
      </c>
      <c r="BA75" s="128">
        <v>0.47916666666666669</v>
      </c>
      <c r="BB75" s="127"/>
      <c r="BC75" s="127"/>
      <c r="BD75" s="127"/>
      <c r="BE75" s="127"/>
      <c r="BF75" s="127"/>
      <c r="BG75" s="127"/>
      <c r="BH75" s="127"/>
      <c r="BI75" s="127"/>
      <c r="BJ75" s="132" t="s">
        <v>691</v>
      </c>
      <c r="BK75" s="132"/>
      <c r="BL75" s="132">
        <v>26</v>
      </c>
    </row>
    <row r="76" spans="1:64" x14ac:dyDescent="0.25">
      <c r="A76" s="127">
        <v>5</v>
      </c>
      <c r="B76" s="128">
        <v>0.25</v>
      </c>
      <c r="C76" s="128">
        <v>0.5625</v>
      </c>
      <c r="D76" s="128">
        <v>0.25</v>
      </c>
      <c r="E76" s="128">
        <v>0.5625</v>
      </c>
      <c r="F76" s="128">
        <v>0.25</v>
      </c>
      <c r="G76" s="128">
        <v>0.5625</v>
      </c>
      <c r="H76" s="128">
        <v>0.25</v>
      </c>
      <c r="I76" s="128">
        <v>0.5625</v>
      </c>
      <c r="J76" s="128">
        <v>0.25</v>
      </c>
      <c r="K76" s="128">
        <v>0.5625</v>
      </c>
      <c r="L76" s="128">
        <v>0.25</v>
      </c>
      <c r="M76" s="128">
        <v>0.5625</v>
      </c>
      <c r="N76" s="128">
        <v>0.25</v>
      </c>
      <c r="O76" s="128">
        <v>0.5625</v>
      </c>
      <c r="P76" s="128">
        <v>0.25</v>
      </c>
      <c r="Q76" s="128">
        <v>0.5625</v>
      </c>
      <c r="R76" s="128">
        <v>0.25</v>
      </c>
      <c r="S76" s="128">
        <v>0.5625</v>
      </c>
      <c r="T76" s="128">
        <v>0.25</v>
      </c>
      <c r="U76" s="128">
        <v>0.5625</v>
      </c>
      <c r="V76" s="128">
        <v>0.25</v>
      </c>
      <c r="W76" s="128">
        <v>0.5625</v>
      </c>
      <c r="X76" s="128">
        <v>0.25</v>
      </c>
      <c r="Y76" s="128">
        <v>0.5625</v>
      </c>
      <c r="Z76" s="128">
        <v>0.25</v>
      </c>
      <c r="AA76" s="128">
        <v>0.5625</v>
      </c>
      <c r="AB76" s="128">
        <v>0.25</v>
      </c>
      <c r="AC76" s="128">
        <v>0.5625</v>
      </c>
      <c r="AD76" s="128">
        <v>0.25</v>
      </c>
      <c r="AE76" s="128">
        <v>0.5625</v>
      </c>
      <c r="AF76" s="128">
        <v>0.25</v>
      </c>
      <c r="AG76" s="128">
        <v>0.5625</v>
      </c>
      <c r="AH76" s="128">
        <v>0.25</v>
      </c>
      <c r="AI76" s="128">
        <v>0.5625</v>
      </c>
      <c r="AJ76" s="128">
        <v>0.25</v>
      </c>
      <c r="AK76" s="128">
        <v>0.5625</v>
      </c>
      <c r="AL76" s="128">
        <v>0.25</v>
      </c>
      <c r="AM76" s="128">
        <v>0.5625</v>
      </c>
      <c r="AN76" s="128">
        <v>0.25</v>
      </c>
      <c r="AO76" s="128">
        <v>0.5625</v>
      </c>
      <c r="AP76" s="128">
        <v>0.25</v>
      </c>
      <c r="AQ76" s="128">
        <v>0.5625</v>
      </c>
      <c r="AR76" s="128">
        <v>0.25</v>
      </c>
      <c r="AS76" s="128">
        <v>0.5625</v>
      </c>
      <c r="AT76" s="128">
        <v>0.25</v>
      </c>
      <c r="AU76" s="128">
        <v>0.5625</v>
      </c>
      <c r="AV76" s="128">
        <v>0.25</v>
      </c>
      <c r="AW76" s="128">
        <v>0.5625</v>
      </c>
      <c r="AX76" s="128">
        <v>0.25</v>
      </c>
      <c r="AY76" s="128">
        <v>0.5625</v>
      </c>
      <c r="AZ76" s="128">
        <v>0.25</v>
      </c>
      <c r="BA76" s="128">
        <v>0.5625</v>
      </c>
      <c r="BB76" s="127"/>
      <c r="BC76" s="127"/>
      <c r="BD76" s="127"/>
      <c r="BE76" s="127"/>
      <c r="BF76" s="127"/>
      <c r="BG76" s="127"/>
      <c r="BH76" s="127"/>
      <c r="BI76" s="127"/>
      <c r="BJ76" s="132" t="s">
        <v>691</v>
      </c>
      <c r="BK76" s="132"/>
      <c r="BL76" s="132">
        <v>26</v>
      </c>
    </row>
    <row r="77" spans="1:64" x14ac:dyDescent="0.25">
      <c r="A77" s="127">
        <v>6</v>
      </c>
      <c r="B77" s="128">
        <v>0.26041666666666669</v>
      </c>
      <c r="C77" s="128">
        <v>0.52083333333333337</v>
      </c>
      <c r="D77" s="128">
        <v>0.26041666666666669</v>
      </c>
      <c r="E77" s="128">
        <v>0.52083333333333337</v>
      </c>
      <c r="F77" s="128">
        <v>0.26041666666666669</v>
      </c>
      <c r="G77" s="128">
        <v>0.52083333333333337</v>
      </c>
      <c r="H77" s="128">
        <v>0.26041666666666669</v>
      </c>
      <c r="I77" s="128">
        <v>0.52083333333333337</v>
      </c>
      <c r="J77" s="128">
        <v>0.26041666666666669</v>
      </c>
      <c r="K77" s="128">
        <v>0.52083333333333337</v>
      </c>
      <c r="L77" s="128">
        <v>0.26041666666666669</v>
      </c>
      <c r="M77" s="128">
        <v>0.52083333333333337</v>
      </c>
      <c r="N77" s="128">
        <v>0.26041666666666669</v>
      </c>
      <c r="O77" s="128">
        <v>0.52083333333333337</v>
      </c>
      <c r="P77" s="128">
        <v>0.26041666666666669</v>
      </c>
      <c r="Q77" s="128">
        <v>0.52083333333333337</v>
      </c>
      <c r="R77" s="128">
        <v>0.26041666666666669</v>
      </c>
      <c r="S77" s="128">
        <v>0.52083333333333337</v>
      </c>
      <c r="T77" s="128">
        <v>0.26041666666666669</v>
      </c>
      <c r="U77" s="128">
        <v>0.52083333333333337</v>
      </c>
      <c r="V77" s="128">
        <v>0.26041666666666669</v>
      </c>
      <c r="W77" s="128">
        <v>0.52083333333333337</v>
      </c>
      <c r="X77" s="128">
        <v>0.26041666666666669</v>
      </c>
      <c r="Y77" s="128">
        <v>0.52083333333333337</v>
      </c>
      <c r="Z77" s="128">
        <v>0.26041666666666669</v>
      </c>
      <c r="AA77" s="128">
        <v>0.52083333333333337</v>
      </c>
      <c r="AB77" s="128">
        <v>0.26041666666666669</v>
      </c>
      <c r="AC77" s="128">
        <v>0.52083333333333337</v>
      </c>
      <c r="AD77" s="128">
        <v>0.26041666666666669</v>
      </c>
      <c r="AE77" s="128">
        <v>0.52083333333333337</v>
      </c>
      <c r="AF77" s="128">
        <v>0.26041666666666669</v>
      </c>
      <c r="AG77" s="128">
        <v>0.52083333333333337</v>
      </c>
      <c r="AH77" s="128">
        <v>0.26041666666666669</v>
      </c>
      <c r="AI77" s="128">
        <v>0.52083333333333337</v>
      </c>
      <c r="AJ77" s="128">
        <v>0.26041666666666669</v>
      </c>
      <c r="AK77" s="128">
        <v>0.52083333333333337</v>
      </c>
      <c r="AL77" s="128">
        <v>0.26041666666666669</v>
      </c>
      <c r="AM77" s="128">
        <v>0.52083333333333337</v>
      </c>
      <c r="AN77" s="128">
        <v>0.26041666666666669</v>
      </c>
      <c r="AO77" s="128">
        <v>0.52083333333333337</v>
      </c>
      <c r="AP77" s="128">
        <v>0.26041666666666669</v>
      </c>
      <c r="AQ77" s="128">
        <v>0.52083333333333337</v>
      </c>
      <c r="AR77" s="128">
        <v>0.26041666666666669</v>
      </c>
      <c r="AS77" s="128">
        <v>0.52083333333333337</v>
      </c>
      <c r="AT77" s="128">
        <v>0.26041666666666669</v>
      </c>
      <c r="AU77" s="128">
        <v>0.52083333333333337</v>
      </c>
      <c r="AV77" s="128">
        <v>0.26041666666666669</v>
      </c>
      <c r="AW77" s="128">
        <v>0.52083333333333337</v>
      </c>
      <c r="AX77" s="128">
        <v>0.26041666666666669</v>
      </c>
      <c r="AY77" s="128">
        <v>0.52083333333333337</v>
      </c>
      <c r="AZ77" s="128">
        <v>0.26041666666666669</v>
      </c>
      <c r="BA77" s="128">
        <v>0.52083333333333337</v>
      </c>
      <c r="BB77" s="127"/>
      <c r="BC77" s="127"/>
      <c r="BD77" s="127"/>
      <c r="BE77" s="127"/>
      <c r="BF77" s="127"/>
      <c r="BG77" s="127"/>
      <c r="BH77" s="127"/>
      <c r="BI77" s="127"/>
      <c r="BJ77" s="132" t="s">
        <v>691</v>
      </c>
      <c r="BK77" s="132">
        <v>2294</v>
      </c>
      <c r="BL77" s="132">
        <v>26</v>
      </c>
    </row>
    <row r="78" spans="1:64" x14ac:dyDescent="0.25">
      <c r="A78" s="127">
        <v>7</v>
      </c>
      <c r="B78" s="128">
        <v>0.27083333333333331</v>
      </c>
      <c r="C78" s="128">
        <v>0.6875</v>
      </c>
      <c r="D78" s="128">
        <v>0.27083333333333331</v>
      </c>
      <c r="E78" s="128">
        <v>0.6875</v>
      </c>
      <c r="F78" s="128">
        <v>0.27083333333333331</v>
      </c>
      <c r="G78" s="128">
        <v>0.6875</v>
      </c>
      <c r="H78" s="128">
        <v>0.27083333333333331</v>
      </c>
      <c r="I78" s="128">
        <v>0.6875</v>
      </c>
      <c r="J78" s="128">
        <v>0.27083333333333331</v>
      </c>
      <c r="K78" s="128">
        <v>0.6875</v>
      </c>
      <c r="L78" s="128">
        <v>0.27083333333333331</v>
      </c>
      <c r="M78" s="128">
        <v>0.6875</v>
      </c>
      <c r="N78" s="128">
        <v>0.27083333333333331</v>
      </c>
      <c r="O78" s="128">
        <v>0.6875</v>
      </c>
      <c r="P78" s="128">
        <v>0.27083333333333331</v>
      </c>
      <c r="Q78" s="128">
        <v>0.6875</v>
      </c>
      <c r="R78" s="128">
        <v>0.27083333333333331</v>
      </c>
      <c r="S78" s="128">
        <v>0.6875</v>
      </c>
      <c r="T78" s="128">
        <v>0.27083333333333331</v>
      </c>
      <c r="U78" s="128">
        <v>0.6875</v>
      </c>
      <c r="V78" s="128">
        <v>0.27083333333333331</v>
      </c>
      <c r="W78" s="128">
        <v>0.6875</v>
      </c>
      <c r="X78" s="128">
        <v>0.27083333333333331</v>
      </c>
      <c r="Y78" s="128">
        <v>0.6875</v>
      </c>
      <c r="Z78" s="128">
        <v>0.27083333333333331</v>
      </c>
      <c r="AA78" s="128">
        <v>0.6875</v>
      </c>
      <c r="AB78" s="128">
        <v>0.27083333333333331</v>
      </c>
      <c r="AC78" s="128">
        <v>0.6875</v>
      </c>
      <c r="AD78" s="128">
        <v>0.27083333333333331</v>
      </c>
      <c r="AE78" s="128">
        <v>0.6875</v>
      </c>
      <c r="AF78" s="128">
        <v>0.27083333333333331</v>
      </c>
      <c r="AG78" s="128">
        <v>0.6875</v>
      </c>
      <c r="AH78" s="128">
        <v>0.27083333333333331</v>
      </c>
      <c r="AI78" s="128">
        <v>0.6875</v>
      </c>
      <c r="AJ78" s="128">
        <v>0.27083333333333331</v>
      </c>
      <c r="AK78" s="128">
        <v>0.6875</v>
      </c>
      <c r="AL78" s="128">
        <v>0.27083333333333331</v>
      </c>
      <c r="AM78" s="128">
        <v>0.6875</v>
      </c>
      <c r="AN78" s="128">
        <v>0.27083333333333331</v>
      </c>
      <c r="AO78" s="128">
        <v>0.6875</v>
      </c>
      <c r="AP78" s="128">
        <v>0.27083333333333331</v>
      </c>
      <c r="AQ78" s="128">
        <v>0.6875</v>
      </c>
      <c r="AR78" s="128">
        <v>0.27083333333333331</v>
      </c>
      <c r="AS78" s="128">
        <v>0.6875</v>
      </c>
      <c r="AT78" s="128">
        <v>0.27083333333333331</v>
      </c>
      <c r="AU78" s="128">
        <v>0.6875</v>
      </c>
      <c r="AV78" s="128">
        <v>0.27083333333333331</v>
      </c>
      <c r="AW78" s="128">
        <v>0.6875</v>
      </c>
      <c r="AX78" s="128">
        <v>0.27083333333333331</v>
      </c>
      <c r="AY78" s="128">
        <v>0.6875</v>
      </c>
      <c r="AZ78" s="128">
        <v>0.27083333333333331</v>
      </c>
      <c r="BA78" s="128">
        <v>0.6875</v>
      </c>
      <c r="BB78" s="127"/>
      <c r="BC78" s="127"/>
      <c r="BD78" s="127"/>
      <c r="BE78" s="127"/>
      <c r="BF78" s="127"/>
      <c r="BG78" s="127"/>
      <c r="BH78" s="127"/>
      <c r="BI78" s="127"/>
      <c r="BJ78" s="132" t="s">
        <v>691</v>
      </c>
      <c r="BK78" s="132"/>
      <c r="BL78" s="132">
        <v>26</v>
      </c>
    </row>
    <row r="79" spans="1:64" x14ac:dyDescent="0.25">
      <c r="A79" s="130">
        <v>8</v>
      </c>
      <c r="B79" s="131">
        <v>0.28125</v>
      </c>
      <c r="C79" s="131">
        <v>0.54166666666666663</v>
      </c>
      <c r="D79" s="131">
        <v>0.28125</v>
      </c>
      <c r="E79" s="131">
        <v>0.54166666666666663</v>
      </c>
      <c r="F79" s="131">
        <v>0.28125</v>
      </c>
      <c r="G79" s="131">
        <v>0.54166666666666663</v>
      </c>
      <c r="H79" s="131">
        <v>0.28125</v>
      </c>
      <c r="I79" s="131">
        <v>0.54166666666666663</v>
      </c>
      <c r="J79" s="131">
        <v>0.28125</v>
      </c>
      <c r="K79" s="131">
        <v>0.54166666666666663</v>
      </c>
      <c r="L79" s="131">
        <v>0.28125</v>
      </c>
      <c r="M79" s="131">
        <v>0.54166666666666663</v>
      </c>
      <c r="N79" s="131">
        <v>0.28125</v>
      </c>
      <c r="O79" s="131">
        <v>0.54166666666666663</v>
      </c>
      <c r="P79" s="131">
        <v>0.28125</v>
      </c>
      <c r="Q79" s="131">
        <v>0.54166666666666663</v>
      </c>
      <c r="R79" s="131">
        <v>0.28125</v>
      </c>
      <c r="S79" s="131">
        <v>0.54166666666666663</v>
      </c>
      <c r="T79" s="131">
        <v>0.28125</v>
      </c>
      <c r="U79" s="131">
        <v>0.54166666666666663</v>
      </c>
      <c r="V79" s="131">
        <v>0.28125</v>
      </c>
      <c r="W79" s="131">
        <v>0.54166666666666663</v>
      </c>
      <c r="X79" s="131">
        <v>0.28125</v>
      </c>
      <c r="Y79" s="131">
        <v>0.54166666666666663</v>
      </c>
      <c r="Z79" s="131">
        <v>0.28125</v>
      </c>
      <c r="AA79" s="131">
        <v>0.54166666666666663</v>
      </c>
      <c r="AB79" s="131">
        <v>0.28125</v>
      </c>
      <c r="AC79" s="131">
        <v>0.54166666666666663</v>
      </c>
      <c r="AD79" s="131">
        <v>0.28125</v>
      </c>
      <c r="AE79" s="131">
        <v>0.54166666666666663</v>
      </c>
      <c r="AF79" s="131">
        <v>0.28125</v>
      </c>
      <c r="AG79" s="131">
        <v>0.54166666666666663</v>
      </c>
      <c r="AH79" s="131">
        <v>0.28125</v>
      </c>
      <c r="AI79" s="131">
        <v>0.54166666666666663</v>
      </c>
      <c r="AJ79" s="131">
        <v>0.28125</v>
      </c>
      <c r="AK79" s="131">
        <v>0.54166666666666663</v>
      </c>
      <c r="AL79" s="131">
        <v>0.28125</v>
      </c>
      <c r="AM79" s="131">
        <v>0.54166666666666663</v>
      </c>
      <c r="AN79" s="131">
        <v>0.28125</v>
      </c>
      <c r="AO79" s="131">
        <v>0.54166666666666663</v>
      </c>
      <c r="AP79" s="131">
        <v>0.28125</v>
      </c>
      <c r="AQ79" s="131">
        <v>0.54166666666666663</v>
      </c>
      <c r="AR79" s="131">
        <v>0.28125</v>
      </c>
      <c r="AS79" s="131">
        <v>0.54166666666666663</v>
      </c>
      <c r="AT79" s="131">
        <v>0.28125</v>
      </c>
      <c r="AU79" s="131">
        <v>0.54166666666666663</v>
      </c>
      <c r="AV79" s="131">
        <v>0.28125</v>
      </c>
      <c r="AW79" s="131">
        <v>0.54166666666666663</v>
      </c>
      <c r="AX79" s="131">
        <v>0.28125</v>
      </c>
      <c r="AY79" s="131">
        <v>0.54166666666666663</v>
      </c>
      <c r="AZ79" s="131">
        <v>0.28125</v>
      </c>
      <c r="BA79" s="131">
        <v>0.54166666666666663</v>
      </c>
      <c r="BB79" s="130"/>
      <c r="BC79" s="130"/>
      <c r="BD79" s="130"/>
      <c r="BE79" s="130"/>
      <c r="BF79" s="130"/>
      <c r="BG79" s="130"/>
      <c r="BH79" s="130"/>
      <c r="BI79" s="130"/>
      <c r="BJ79" s="132" t="s">
        <v>691</v>
      </c>
      <c r="BK79" s="132"/>
      <c r="BL79" s="132">
        <v>26</v>
      </c>
    </row>
    <row r="80" spans="1:64" x14ac:dyDescent="0.25">
      <c r="A80" s="130">
        <v>9</v>
      </c>
      <c r="B80" s="131">
        <v>0.29166666666666669</v>
      </c>
      <c r="C80" s="131">
        <v>0.5</v>
      </c>
      <c r="D80" s="131">
        <v>0.29166666666666669</v>
      </c>
      <c r="E80" s="131">
        <v>0.5</v>
      </c>
      <c r="F80" s="131">
        <v>0.29166666666666669</v>
      </c>
      <c r="G80" s="131">
        <v>0.5</v>
      </c>
      <c r="H80" s="131">
        <v>0.29166666666666669</v>
      </c>
      <c r="I80" s="131">
        <v>0.5</v>
      </c>
      <c r="J80" s="131">
        <v>0.29166666666666669</v>
      </c>
      <c r="K80" s="131">
        <v>0.5</v>
      </c>
      <c r="L80" s="131">
        <v>0.29166666666666669</v>
      </c>
      <c r="M80" s="131">
        <v>0.5</v>
      </c>
      <c r="N80" s="131">
        <v>0.29166666666666669</v>
      </c>
      <c r="O80" s="131">
        <v>0.5</v>
      </c>
      <c r="P80" s="131">
        <v>0.29166666666666669</v>
      </c>
      <c r="Q80" s="131">
        <v>0.5</v>
      </c>
      <c r="R80" s="131">
        <v>0.29166666666666669</v>
      </c>
      <c r="S80" s="131">
        <v>0.5</v>
      </c>
      <c r="T80" s="131">
        <v>0.29166666666666669</v>
      </c>
      <c r="U80" s="131">
        <v>0.5</v>
      </c>
      <c r="V80" s="131">
        <v>0.29166666666666669</v>
      </c>
      <c r="W80" s="131">
        <v>0.5</v>
      </c>
      <c r="X80" s="131">
        <v>0.29166666666666669</v>
      </c>
      <c r="Y80" s="131">
        <v>0.5</v>
      </c>
      <c r="Z80" s="131">
        <v>0.29166666666666669</v>
      </c>
      <c r="AA80" s="131">
        <v>0.5</v>
      </c>
      <c r="AB80" s="131">
        <v>0.29166666666666669</v>
      </c>
      <c r="AC80" s="131">
        <v>0.5</v>
      </c>
      <c r="AD80" s="131">
        <v>0.29166666666666669</v>
      </c>
      <c r="AE80" s="131">
        <v>0.5</v>
      </c>
      <c r="AF80" s="131">
        <v>0.29166666666666669</v>
      </c>
      <c r="AG80" s="131">
        <v>0.5</v>
      </c>
      <c r="AH80" s="131">
        <v>0.29166666666666669</v>
      </c>
      <c r="AI80" s="131">
        <v>0.5</v>
      </c>
      <c r="AJ80" s="131">
        <v>0.29166666666666669</v>
      </c>
      <c r="AK80" s="131">
        <v>0.5</v>
      </c>
      <c r="AL80" s="131">
        <v>0.29166666666666669</v>
      </c>
      <c r="AM80" s="131">
        <v>0.5</v>
      </c>
      <c r="AN80" s="131">
        <v>0.29166666666666669</v>
      </c>
      <c r="AO80" s="131">
        <v>0.5</v>
      </c>
      <c r="AP80" s="131">
        <v>0.29166666666666669</v>
      </c>
      <c r="AQ80" s="131">
        <v>0.5</v>
      </c>
      <c r="AR80" s="131">
        <v>0.29166666666666669</v>
      </c>
      <c r="AS80" s="131">
        <v>0.5</v>
      </c>
      <c r="AT80" s="131">
        <v>0.29166666666666669</v>
      </c>
      <c r="AU80" s="131">
        <v>0.5</v>
      </c>
      <c r="AV80" s="131">
        <v>0.29166666666666669</v>
      </c>
      <c r="AW80" s="131">
        <v>0.5</v>
      </c>
      <c r="AX80" s="131">
        <v>0.29166666666666669</v>
      </c>
      <c r="AY80" s="131">
        <v>0.5</v>
      </c>
      <c r="AZ80" s="131">
        <v>0.29166666666666669</v>
      </c>
      <c r="BA80" s="131">
        <v>0.5</v>
      </c>
      <c r="BB80" s="130"/>
      <c r="BC80" s="130"/>
      <c r="BD80" s="130"/>
      <c r="BE80" s="130"/>
      <c r="BF80" s="130"/>
      <c r="BG80" s="130"/>
      <c r="BH80" s="130"/>
      <c r="BI80" s="130"/>
      <c r="BJ80" s="132" t="s">
        <v>691</v>
      </c>
      <c r="BK80" s="132"/>
      <c r="BL80" s="132">
        <v>26</v>
      </c>
    </row>
    <row r="81" spans="1:64" x14ac:dyDescent="0.25">
      <c r="A81" s="130">
        <v>10</v>
      </c>
      <c r="B81" s="131">
        <v>0.30208333333333331</v>
      </c>
      <c r="C81" s="131">
        <v>0.66666666666666663</v>
      </c>
      <c r="D81" s="131">
        <v>0.30208333333333331</v>
      </c>
      <c r="E81" s="131">
        <v>0.66666666666666663</v>
      </c>
      <c r="F81" s="131">
        <v>0.30208333333333331</v>
      </c>
      <c r="G81" s="131">
        <v>0.66666666666666663</v>
      </c>
      <c r="H81" s="131">
        <v>0.30208333333333331</v>
      </c>
      <c r="I81" s="131">
        <v>0.66666666666666663</v>
      </c>
      <c r="J81" s="131">
        <v>0.30208333333333331</v>
      </c>
      <c r="K81" s="131">
        <v>0.66666666666666663</v>
      </c>
      <c r="L81" s="131">
        <v>0.30208333333333331</v>
      </c>
      <c r="M81" s="131">
        <v>0.66666666666666663</v>
      </c>
      <c r="N81" s="131">
        <v>0.30208333333333331</v>
      </c>
      <c r="O81" s="131">
        <v>0.66666666666666663</v>
      </c>
      <c r="P81" s="131">
        <v>0.30208333333333331</v>
      </c>
      <c r="Q81" s="131">
        <v>0.66666666666666663</v>
      </c>
      <c r="R81" s="131">
        <v>0.30208333333333331</v>
      </c>
      <c r="S81" s="131">
        <v>0.66666666666666663</v>
      </c>
      <c r="T81" s="131">
        <v>0.30208333333333331</v>
      </c>
      <c r="U81" s="131">
        <v>0.66666666666666663</v>
      </c>
      <c r="V81" s="131">
        <v>0.30208333333333331</v>
      </c>
      <c r="W81" s="131">
        <v>0.66666666666666663</v>
      </c>
      <c r="X81" s="131">
        <v>0.30208333333333331</v>
      </c>
      <c r="Y81" s="131">
        <v>0.66666666666666663</v>
      </c>
      <c r="Z81" s="131">
        <v>0.30208333333333331</v>
      </c>
      <c r="AA81" s="131">
        <v>0.66666666666666663</v>
      </c>
      <c r="AB81" s="131">
        <v>0.30208333333333331</v>
      </c>
      <c r="AC81" s="131">
        <v>0.66666666666666663</v>
      </c>
      <c r="AD81" s="131">
        <v>0.30208333333333331</v>
      </c>
      <c r="AE81" s="131">
        <v>0.66666666666666663</v>
      </c>
      <c r="AF81" s="131">
        <v>0.30208333333333331</v>
      </c>
      <c r="AG81" s="131">
        <v>0.66666666666666663</v>
      </c>
      <c r="AH81" s="131">
        <v>0.30208333333333331</v>
      </c>
      <c r="AI81" s="131">
        <v>0.66666666666666663</v>
      </c>
      <c r="AJ81" s="131">
        <v>0.30208333333333331</v>
      </c>
      <c r="AK81" s="131">
        <v>0.66666666666666663</v>
      </c>
      <c r="AL81" s="131">
        <v>0.30208333333333331</v>
      </c>
      <c r="AM81" s="131">
        <v>0.66666666666666663</v>
      </c>
      <c r="AN81" s="131">
        <v>0.30208333333333331</v>
      </c>
      <c r="AO81" s="131">
        <v>0.66666666666666663</v>
      </c>
      <c r="AP81" s="131">
        <v>0.30208333333333331</v>
      </c>
      <c r="AQ81" s="131">
        <v>0.66666666666666663</v>
      </c>
      <c r="AR81" s="131">
        <v>0.30208333333333331</v>
      </c>
      <c r="AS81" s="131">
        <v>0.66666666666666663</v>
      </c>
      <c r="AT81" s="131">
        <v>0.30208333333333331</v>
      </c>
      <c r="AU81" s="131">
        <v>0.66666666666666663</v>
      </c>
      <c r="AV81" s="131">
        <v>0.30208333333333331</v>
      </c>
      <c r="AW81" s="131">
        <v>0.66666666666666663</v>
      </c>
      <c r="AX81" s="131">
        <v>0.30208333333333331</v>
      </c>
      <c r="AY81" s="131">
        <v>0.66666666666666663</v>
      </c>
      <c r="AZ81" s="131">
        <v>0.30208333333333331</v>
      </c>
      <c r="BA81" s="131">
        <v>0.66666666666666663</v>
      </c>
      <c r="BB81" s="130"/>
      <c r="BC81" s="130"/>
      <c r="BD81" s="130"/>
      <c r="BE81" s="130"/>
      <c r="BF81" s="130"/>
      <c r="BG81" s="130"/>
      <c r="BH81" s="130"/>
      <c r="BI81" s="130"/>
      <c r="BJ81" s="132" t="s">
        <v>691</v>
      </c>
      <c r="BK81" s="132"/>
      <c r="BL81" s="132">
        <v>26</v>
      </c>
    </row>
    <row r="82" spans="1:64" x14ac:dyDescent="0.25">
      <c r="A82" s="130">
        <v>11</v>
      </c>
      <c r="B82" s="131">
        <v>0.3125</v>
      </c>
      <c r="C82" s="131">
        <v>0.64583333333333337</v>
      </c>
      <c r="D82" s="131">
        <v>0.3125</v>
      </c>
      <c r="E82" s="131">
        <v>0.64583333333333337</v>
      </c>
      <c r="F82" s="131">
        <v>0.3125</v>
      </c>
      <c r="G82" s="131">
        <v>0.64583333333333337</v>
      </c>
      <c r="H82" s="131">
        <v>0.3125</v>
      </c>
      <c r="I82" s="131">
        <v>0.64583333333333337</v>
      </c>
      <c r="J82" s="131">
        <v>0.3125</v>
      </c>
      <c r="K82" s="131">
        <v>0.64583333333333337</v>
      </c>
      <c r="L82" s="131">
        <v>0.3125</v>
      </c>
      <c r="M82" s="131">
        <v>0.64583333333333337</v>
      </c>
      <c r="N82" s="131">
        <v>0.3125</v>
      </c>
      <c r="O82" s="131">
        <v>0.64583333333333337</v>
      </c>
      <c r="P82" s="131">
        <v>0.3125</v>
      </c>
      <c r="Q82" s="131">
        <v>0.64583333333333337</v>
      </c>
      <c r="R82" s="131">
        <v>0.3125</v>
      </c>
      <c r="S82" s="131">
        <v>0.64583333333333337</v>
      </c>
      <c r="T82" s="131">
        <v>0.3125</v>
      </c>
      <c r="U82" s="131">
        <v>0.64583333333333337</v>
      </c>
      <c r="V82" s="131">
        <v>0.3125</v>
      </c>
      <c r="W82" s="131">
        <v>0.64583333333333337</v>
      </c>
      <c r="X82" s="131">
        <v>0.3125</v>
      </c>
      <c r="Y82" s="131">
        <v>0.64583333333333337</v>
      </c>
      <c r="Z82" s="131">
        <v>0.3125</v>
      </c>
      <c r="AA82" s="131">
        <v>0.64583333333333337</v>
      </c>
      <c r="AB82" s="131">
        <v>0.3125</v>
      </c>
      <c r="AC82" s="131">
        <v>0.64583333333333337</v>
      </c>
      <c r="AD82" s="131">
        <v>0.3125</v>
      </c>
      <c r="AE82" s="131">
        <v>0.64583333333333337</v>
      </c>
      <c r="AF82" s="131">
        <v>0.3125</v>
      </c>
      <c r="AG82" s="131">
        <v>0.64583333333333337</v>
      </c>
      <c r="AH82" s="131">
        <v>0.3125</v>
      </c>
      <c r="AI82" s="131">
        <v>0.64583333333333337</v>
      </c>
      <c r="AJ82" s="131">
        <v>0.3125</v>
      </c>
      <c r="AK82" s="131">
        <v>0.64583333333333337</v>
      </c>
      <c r="AL82" s="131">
        <v>0.3125</v>
      </c>
      <c r="AM82" s="131">
        <v>0.64583333333333337</v>
      </c>
      <c r="AN82" s="131">
        <v>0.3125</v>
      </c>
      <c r="AO82" s="131">
        <v>0.64583333333333337</v>
      </c>
      <c r="AP82" s="131">
        <v>0.3125</v>
      </c>
      <c r="AQ82" s="131">
        <v>0.64583333333333337</v>
      </c>
      <c r="AR82" s="131">
        <v>0.3125</v>
      </c>
      <c r="AS82" s="131">
        <v>0.64583333333333337</v>
      </c>
      <c r="AT82" s="131">
        <v>0.3125</v>
      </c>
      <c r="AU82" s="131">
        <v>0.64583333333333337</v>
      </c>
      <c r="AV82" s="131">
        <v>0.3125</v>
      </c>
      <c r="AW82" s="131">
        <v>0.64583333333333337</v>
      </c>
      <c r="AX82" s="131">
        <v>0.3125</v>
      </c>
      <c r="AY82" s="131">
        <v>0.64583333333333337</v>
      </c>
      <c r="AZ82" s="131">
        <v>0.3125</v>
      </c>
      <c r="BA82" s="131">
        <v>0.64583333333333337</v>
      </c>
      <c r="BB82" s="130"/>
      <c r="BC82" s="130"/>
      <c r="BD82" s="130"/>
      <c r="BE82" s="130"/>
      <c r="BF82" s="130"/>
      <c r="BG82" s="130"/>
      <c r="BH82" s="130"/>
      <c r="BI82" s="130"/>
      <c r="BJ82" s="132" t="s">
        <v>691</v>
      </c>
      <c r="BK82" s="132"/>
      <c r="BL82" s="132">
        <v>26</v>
      </c>
    </row>
    <row r="83" spans="1:64" x14ac:dyDescent="0.25">
      <c r="A83" s="130">
        <v>12</v>
      </c>
      <c r="B83" s="131">
        <v>0.32291666666666669</v>
      </c>
      <c r="C83" s="131">
        <v>0.625</v>
      </c>
      <c r="D83" s="131">
        <v>0.32291666666666669</v>
      </c>
      <c r="E83" s="131">
        <v>0.625</v>
      </c>
      <c r="F83" s="131">
        <v>0.32291666666666669</v>
      </c>
      <c r="G83" s="131">
        <v>0.625</v>
      </c>
      <c r="H83" s="131">
        <v>0.32291666666666669</v>
      </c>
      <c r="I83" s="131">
        <v>0.625</v>
      </c>
      <c r="J83" s="131">
        <v>0.32291666666666669</v>
      </c>
      <c r="K83" s="131">
        <v>0.625</v>
      </c>
      <c r="L83" s="131">
        <v>0.32291666666666669</v>
      </c>
      <c r="M83" s="131">
        <v>0.625</v>
      </c>
      <c r="N83" s="131">
        <v>0.32291666666666669</v>
      </c>
      <c r="O83" s="131">
        <v>0.625</v>
      </c>
      <c r="P83" s="131">
        <v>0.32291666666666669</v>
      </c>
      <c r="Q83" s="131">
        <v>0.625</v>
      </c>
      <c r="R83" s="131">
        <v>0.32291666666666669</v>
      </c>
      <c r="S83" s="131">
        <v>0.625</v>
      </c>
      <c r="T83" s="131">
        <v>0.32291666666666669</v>
      </c>
      <c r="U83" s="131">
        <v>0.625</v>
      </c>
      <c r="V83" s="131">
        <v>0.32291666666666669</v>
      </c>
      <c r="W83" s="131">
        <v>0.625</v>
      </c>
      <c r="X83" s="131">
        <v>0.32291666666666669</v>
      </c>
      <c r="Y83" s="131">
        <v>0.625</v>
      </c>
      <c r="Z83" s="131">
        <v>0.32291666666666669</v>
      </c>
      <c r="AA83" s="131">
        <v>0.625</v>
      </c>
      <c r="AB83" s="131">
        <v>0.32291666666666669</v>
      </c>
      <c r="AC83" s="131">
        <v>0.625</v>
      </c>
      <c r="AD83" s="131">
        <v>0.32291666666666669</v>
      </c>
      <c r="AE83" s="131">
        <v>0.625</v>
      </c>
      <c r="AF83" s="131">
        <v>0.32291666666666669</v>
      </c>
      <c r="AG83" s="131">
        <v>0.625</v>
      </c>
      <c r="AH83" s="131">
        <v>0.32291666666666669</v>
      </c>
      <c r="AI83" s="131">
        <v>0.625</v>
      </c>
      <c r="AJ83" s="131">
        <v>0.32291666666666669</v>
      </c>
      <c r="AK83" s="131">
        <v>0.625</v>
      </c>
      <c r="AL83" s="131">
        <v>0.32291666666666669</v>
      </c>
      <c r="AM83" s="131">
        <v>0.625</v>
      </c>
      <c r="AN83" s="131">
        <v>0.32291666666666669</v>
      </c>
      <c r="AO83" s="131">
        <v>0.625</v>
      </c>
      <c r="AP83" s="131">
        <v>0.32291666666666669</v>
      </c>
      <c r="AQ83" s="131">
        <v>0.625</v>
      </c>
      <c r="AR83" s="131">
        <v>0.32291666666666669</v>
      </c>
      <c r="AS83" s="131">
        <v>0.625</v>
      </c>
      <c r="AT83" s="131">
        <v>0.32291666666666669</v>
      </c>
      <c r="AU83" s="131">
        <v>0.625</v>
      </c>
      <c r="AV83" s="131">
        <v>0.32291666666666669</v>
      </c>
      <c r="AW83" s="131">
        <v>0.625</v>
      </c>
      <c r="AX83" s="131">
        <v>0.32291666666666669</v>
      </c>
      <c r="AY83" s="131">
        <v>0.625</v>
      </c>
      <c r="AZ83" s="131">
        <v>0.32291666666666669</v>
      </c>
      <c r="BA83" s="131">
        <v>0.625</v>
      </c>
      <c r="BB83" s="130"/>
      <c r="BC83" s="130"/>
      <c r="BD83" s="130"/>
      <c r="BE83" s="130"/>
      <c r="BF83" s="130"/>
      <c r="BG83" s="130"/>
      <c r="BH83" s="130"/>
      <c r="BI83" s="130"/>
      <c r="BJ83" s="132" t="s">
        <v>691</v>
      </c>
      <c r="BK83" s="132"/>
      <c r="BL83" s="132">
        <v>26</v>
      </c>
    </row>
    <row r="84" spans="1:64" x14ac:dyDescent="0.25">
      <c r="A84" s="130">
        <v>13</v>
      </c>
      <c r="B84" s="131">
        <v>0.33333333333333331</v>
      </c>
      <c r="C84" s="131">
        <v>0.71875</v>
      </c>
      <c r="D84" s="131">
        <v>0.33333333333333331</v>
      </c>
      <c r="E84" s="131">
        <v>0.71875</v>
      </c>
      <c r="F84" s="131">
        <v>0.33333333333333331</v>
      </c>
      <c r="G84" s="131">
        <v>0.71875</v>
      </c>
      <c r="H84" s="131">
        <v>0.33333333333333331</v>
      </c>
      <c r="I84" s="131">
        <v>0.71875</v>
      </c>
      <c r="J84" s="131">
        <v>0.33333333333333331</v>
      </c>
      <c r="K84" s="131">
        <v>0.71875</v>
      </c>
      <c r="L84" s="131">
        <v>0.33333333333333331</v>
      </c>
      <c r="M84" s="131">
        <v>0.71875</v>
      </c>
      <c r="N84" s="131">
        <v>0.33333333333333331</v>
      </c>
      <c r="O84" s="131">
        <v>0.71875</v>
      </c>
      <c r="P84" s="131">
        <v>0.33333333333333331</v>
      </c>
      <c r="Q84" s="131">
        <v>0.71875</v>
      </c>
      <c r="R84" s="131">
        <v>0.33333333333333331</v>
      </c>
      <c r="S84" s="131">
        <v>0.71875</v>
      </c>
      <c r="T84" s="131">
        <v>0.33333333333333331</v>
      </c>
      <c r="U84" s="131">
        <v>0.71875</v>
      </c>
      <c r="V84" s="131">
        <v>0.33333333333333331</v>
      </c>
      <c r="W84" s="131">
        <v>0.71875</v>
      </c>
      <c r="X84" s="131">
        <v>0.33333333333333331</v>
      </c>
      <c r="Y84" s="131">
        <v>0.71875</v>
      </c>
      <c r="Z84" s="131">
        <v>0.33333333333333331</v>
      </c>
      <c r="AA84" s="131">
        <v>0.71875</v>
      </c>
      <c r="AB84" s="131">
        <v>0.33333333333333331</v>
      </c>
      <c r="AC84" s="131">
        <v>0.71875</v>
      </c>
      <c r="AD84" s="131">
        <v>0.33333333333333331</v>
      </c>
      <c r="AE84" s="131">
        <v>0.71875</v>
      </c>
      <c r="AF84" s="131">
        <v>0.33333333333333331</v>
      </c>
      <c r="AG84" s="131">
        <v>0.71875</v>
      </c>
      <c r="AH84" s="131">
        <v>0.33333333333333331</v>
      </c>
      <c r="AI84" s="131">
        <v>0.71875</v>
      </c>
      <c r="AJ84" s="131">
        <v>0.33333333333333331</v>
      </c>
      <c r="AK84" s="131">
        <v>0.71875</v>
      </c>
      <c r="AL84" s="131">
        <v>0.33333333333333331</v>
      </c>
      <c r="AM84" s="131">
        <v>0.71875</v>
      </c>
      <c r="AN84" s="131">
        <v>0.33333333333333331</v>
      </c>
      <c r="AO84" s="131">
        <v>0.71875</v>
      </c>
      <c r="AP84" s="131">
        <v>0.33333333333333331</v>
      </c>
      <c r="AQ84" s="131">
        <v>0.71875</v>
      </c>
      <c r="AR84" s="131">
        <v>0.33333333333333331</v>
      </c>
      <c r="AS84" s="131">
        <v>0.71875</v>
      </c>
      <c r="AT84" s="131">
        <v>0.33333333333333331</v>
      </c>
      <c r="AU84" s="131">
        <v>0.71875</v>
      </c>
      <c r="AV84" s="131">
        <v>0.33333333333333331</v>
      </c>
      <c r="AW84" s="131">
        <v>0.71875</v>
      </c>
      <c r="AX84" s="131">
        <v>0.33333333333333331</v>
      </c>
      <c r="AY84" s="131">
        <v>0.71875</v>
      </c>
      <c r="AZ84" s="131">
        <v>0.33333333333333331</v>
      </c>
      <c r="BA84" s="131">
        <v>0.71875</v>
      </c>
      <c r="BB84" s="130"/>
      <c r="BC84" s="130"/>
      <c r="BD84" s="130"/>
      <c r="BE84" s="130"/>
      <c r="BF84" s="130"/>
      <c r="BG84" s="130"/>
      <c r="BH84" s="130"/>
      <c r="BI84" s="130"/>
      <c r="BJ84" s="132" t="s">
        <v>691</v>
      </c>
      <c r="BK84" s="132"/>
      <c r="BL84" s="132">
        <v>26</v>
      </c>
    </row>
    <row r="85" spans="1:64" x14ac:dyDescent="0.25">
      <c r="A85" s="130">
        <v>14</v>
      </c>
      <c r="B85" s="131">
        <v>0.34722222222222227</v>
      </c>
      <c r="C85" s="131">
        <v>0.60416666666666663</v>
      </c>
      <c r="D85" s="131">
        <v>0.34722222222222227</v>
      </c>
      <c r="E85" s="131">
        <v>0.60416666666666663</v>
      </c>
      <c r="F85" s="131">
        <v>0.34722222222222227</v>
      </c>
      <c r="G85" s="131">
        <v>0.60416666666666663</v>
      </c>
      <c r="H85" s="131">
        <v>0.34722222222222227</v>
      </c>
      <c r="I85" s="131">
        <v>0.60416666666666663</v>
      </c>
      <c r="J85" s="131">
        <v>0.34722222222222227</v>
      </c>
      <c r="K85" s="131">
        <v>0.60416666666666663</v>
      </c>
      <c r="L85" s="131">
        <v>0.34722222222222227</v>
      </c>
      <c r="M85" s="131">
        <v>0.60416666666666663</v>
      </c>
      <c r="N85" s="131">
        <v>0.34722222222222227</v>
      </c>
      <c r="O85" s="131">
        <v>0.60416666666666663</v>
      </c>
      <c r="P85" s="131">
        <v>0.34722222222222227</v>
      </c>
      <c r="Q85" s="131">
        <v>0.60416666666666663</v>
      </c>
      <c r="R85" s="131">
        <v>0.34722222222222227</v>
      </c>
      <c r="S85" s="131">
        <v>0.60416666666666663</v>
      </c>
      <c r="T85" s="131">
        <v>0.34722222222222227</v>
      </c>
      <c r="U85" s="131">
        <v>0.60416666666666663</v>
      </c>
      <c r="V85" s="131">
        <v>0.34722222222222227</v>
      </c>
      <c r="W85" s="131">
        <v>0.60416666666666663</v>
      </c>
      <c r="X85" s="131">
        <v>0.34722222222222227</v>
      </c>
      <c r="Y85" s="131">
        <v>0.60416666666666663</v>
      </c>
      <c r="Z85" s="131">
        <v>0.34722222222222227</v>
      </c>
      <c r="AA85" s="131">
        <v>0.60416666666666663</v>
      </c>
      <c r="AB85" s="131">
        <v>0.34722222222222227</v>
      </c>
      <c r="AC85" s="131">
        <v>0.60416666666666663</v>
      </c>
      <c r="AD85" s="131">
        <v>0.34722222222222227</v>
      </c>
      <c r="AE85" s="131">
        <v>0.60416666666666663</v>
      </c>
      <c r="AF85" s="131">
        <v>0.34722222222222227</v>
      </c>
      <c r="AG85" s="131">
        <v>0.60416666666666663</v>
      </c>
      <c r="AH85" s="131">
        <v>0.34722222222222227</v>
      </c>
      <c r="AI85" s="131">
        <v>0.60416666666666663</v>
      </c>
      <c r="AJ85" s="131">
        <v>0.34722222222222227</v>
      </c>
      <c r="AK85" s="131">
        <v>0.60416666666666663</v>
      </c>
      <c r="AL85" s="131">
        <v>0.34722222222222227</v>
      </c>
      <c r="AM85" s="131">
        <v>0.60416666666666663</v>
      </c>
      <c r="AN85" s="131">
        <v>0.34722222222222227</v>
      </c>
      <c r="AO85" s="131">
        <v>0.60416666666666663</v>
      </c>
      <c r="AP85" s="131">
        <v>0.34722222222222227</v>
      </c>
      <c r="AQ85" s="131">
        <v>0.60416666666666663</v>
      </c>
      <c r="AR85" s="131">
        <v>0.34722222222222227</v>
      </c>
      <c r="AS85" s="131">
        <v>0.60416666666666663</v>
      </c>
      <c r="AT85" s="131">
        <v>0.34722222222222227</v>
      </c>
      <c r="AU85" s="131">
        <v>0.60416666666666663</v>
      </c>
      <c r="AV85" s="131">
        <v>0.34722222222222227</v>
      </c>
      <c r="AW85" s="131">
        <v>0.60416666666666663</v>
      </c>
      <c r="AX85" s="131">
        <v>0.34722222222222227</v>
      </c>
      <c r="AY85" s="131">
        <v>0.60416666666666663</v>
      </c>
      <c r="AZ85" s="131">
        <v>0.34722222222222227</v>
      </c>
      <c r="BA85" s="131">
        <v>0.60416666666666663</v>
      </c>
      <c r="BB85" s="130"/>
      <c r="BC85" s="130"/>
      <c r="BD85" s="130"/>
      <c r="BE85" s="130"/>
      <c r="BF85" s="130"/>
      <c r="BG85" s="130"/>
      <c r="BH85" s="130"/>
      <c r="BI85" s="130"/>
      <c r="BJ85" s="132" t="s">
        <v>691</v>
      </c>
      <c r="BK85" s="132">
        <v>2294</v>
      </c>
      <c r="BL85" s="132">
        <v>26</v>
      </c>
    </row>
    <row r="86" spans="1:64" x14ac:dyDescent="0.25">
      <c r="A86" s="130">
        <v>15</v>
      </c>
      <c r="B86" s="132"/>
      <c r="C86" s="132"/>
      <c r="D86" s="131">
        <v>0.38194444444444442</v>
      </c>
      <c r="E86" s="131">
        <v>0.20138888888888887</v>
      </c>
      <c r="F86" s="132"/>
      <c r="G86" s="132"/>
      <c r="H86" s="131">
        <v>0.38194444444444442</v>
      </c>
      <c r="I86" s="131">
        <v>0.20138888888888887</v>
      </c>
      <c r="J86" s="132"/>
      <c r="K86" s="132"/>
      <c r="L86" s="131">
        <v>0.38194444444444442</v>
      </c>
      <c r="M86" s="131">
        <v>0.20138888888888887</v>
      </c>
      <c r="N86" s="132"/>
      <c r="O86" s="132"/>
      <c r="P86" s="131">
        <v>0.38194444444444442</v>
      </c>
      <c r="Q86" s="131">
        <v>0.20138888888888887</v>
      </c>
      <c r="R86" s="132"/>
      <c r="S86" s="132"/>
      <c r="T86" s="131">
        <v>0.38194444444444442</v>
      </c>
      <c r="U86" s="131">
        <v>0.20138888888888887</v>
      </c>
      <c r="V86" s="132"/>
      <c r="W86" s="132"/>
      <c r="X86" s="131">
        <v>0.38194444444444442</v>
      </c>
      <c r="Y86" s="131">
        <v>0.20138888888888887</v>
      </c>
      <c r="Z86" s="132"/>
      <c r="AA86" s="132"/>
      <c r="AB86" s="131">
        <v>0.38194444444444442</v>
      </c>
      <c r="AC86" s="131">
        <v>0.20138888888888887</v>
      </c>
      <c r="AD86" s="132"/>
      <c r="AE86" s="132"/>
      <c r="AF86" s="131">
        <v>0.38194444444444442</v>
      </c>
      <c r="AG86" s="131">
        <v>0.20138888888888887</v>
      </c>
      <c r="AH86" s="132"/>
      <c r="AI86" s="132"/>
      <c r="AJ86" s="131">
        <v>0.38194444444444442</v>
      </c>
      <c r="AK86" s="131">
        <v>0.20138888888888887</v>
      </c>
      <c r="AL86" s="132"/>
      <c r="AM86" s="132"/>
      <c r="AN86" s="131">
        <v>0.38194444444444442</v>
      </c>
      <c r="AO86" s="131">
        <v>0.20138888888888887</v>
      </c>
      <c r="AP86" s="132"/>
      <c r="AQ86" s="132"/>
      <c r="AR86" s="131">
        <v>0.38194444444444442</v>
      </c>
      <c r="AS86" s="131">
        <v>0.20138888888888887</v>
      </c>
      <c r="AT86" s="132"/>
      <c r="AU86" s="132"/>
      <c r="AV86" s="131">
        <v>0.38194444444444442</v>
      </c>
      <c r="AW86" s="131">
        <v>0.20138888888888887</v>
      </c>
      <c r="AX86" s="130"/>
      <c r="AY86" s="130"/>
      <c r="AZ86" s="131">
        <v>0.38194444444444442</v>
      </c>
      <c r="BA86" s="131">
        <v>0.20138888888888887</v>
      </c>
      <c r="BB86" s="130"/>
      <c r="BC86" s="130"/>
      <c r="BD86" s="130"/>
      <c r="BE86" s="130"/>
      <c r="BF86" s="130"/>
      <c r="BG86" s="130"/>
      <c r="BH86" s="130"/>
      <c r="BI86" s="130"/>
      <c r="BJ86" s="132" t="s">
        <v>716</v>
      </c>
      <c r="BK86" s="132">
        <v>20</v>
      </c>
      <c r="BL86" s="132">
        <v>13</v>
      </c>
    </row>
    <row r="87" spans="1:64" x14ac:dyDescent="0.25">
      <c r="A87" s="130">
        <v>16</v>
      </c>
      <c r="B87" s="131">
        <v>0.39583333333333331</v>
      </c>
      <c r="C87" s="131">
        <v>0.20138888888888887</v>
      </c>
      <c r="D87" s="131">
        <v>0.39583333333333331</v>
      </c>
      <c r="E87" s="131">
        <v>0.22916666666666666</v>
      </c>
      <c r="F87" s="131">
        <v>0.39583333333333331</v>
      </c>
      <c r="G87" s="131">
        <v>0.20138888888888887</v>
      </c>
      <c r="H87" s="131">
        <v>0.39583333333333331</v>
      </c>
      <c r="I87" s="131">
        <v>0.22916666666666666</v>
      </c>
      <c r="J87" s="131">
        <v>0.39583333333333331</v>
      </c>
      <c r="K87" s="131">
        <v>0.20138888888888887</v>
      </c>
      <c r="L87" s="131">
        <v>0.39583333333333331</v>
      </c>
      <c r="M87" s="131">
        <v>0.22916666666666666</v>
      </c>
      <c r="N87" s="131">
        <v>0.39583333333333331</v>
      </c>
      <c r="O87" s="131">
        <v>0.20138888888888887</v>
      </c>
      <c r="P87" s="131">
        <v>0.39583333333333331</v>
      </c>
      <c r="Q87" s="131">
        <v>0.22916666666666666</v>
      </c>
      <c r="R87" s="131">
        <v>0.39583333333333331</v>
      </c>
      <c r="S87" s="131">
        <v>0.20138888888888887</v>
      </c>
      <c r="T87" s="131">
        <v>0.39583333333333331</v>
      </c>
      <c r="U87" s="131">
        <v>0.22916666666666666</v>
      </c>
      <c r="V87" s="131">
        <v>0.39583333333333331</v>
      </c>
      <c r="W87" s="131">
        <v>0.20138888888888887</v>
      </c>
      <c r="X87" s="131">
        <v>0.39583333333333331</v>
      </c>
      <c r="Y87" s="131">
        <v>0.22916666666666666</v>
      </c>
      <c r="Z87" s="131">
        <v>0.39583333333333331</v>
      </c>
      <c r="AA87" s="131">
        <v>0.20138888888888887</v>
      </c>
      <c r="AB87" s="131">
        <v>0.39583333333333331</v>
      </c>
      <c r="AC87" s="131">
        <v>0.22916666666666666</v>
      </c>
      <c r="AD87" s="131">
        <v>0.39583333333333331</v>
      </c>
      <c r="AE87" s="131">
        <v>0.20138888888888887</v>
      </c>
      <c r="AF87" s="131">
        <v>0.39583333333333331</v>
      </c>
      <c r="AG87" s="131">
        <v>0.22916666666666666</v>
      </c>
      <c r="AH87" s="131">
        <v>0.39583333333333331</v>
      </c>
      <c r="AI87" s="131">
        <v>0.20138888888888887</v>
      </c>
      <c r="AJ87" s="131">
        <v>0.39583333333333331</v>
      </c>
      <c r="AK87" s="131">
        <v>0.22916666666666666</v>
      </c>
      <c r="AL87" s="131">
        <v>0.39583333333333331</v>
      </c>
      <c r="AM87" s="131">
        <v>0.20138888888888887</v>
      </c>
      <c r="AN87" s="131">
        <v>0.39583333333333331</v>
      </c>
      <c r="AO87" s="131">
        <v>0.22916666666666666</v>
      </c>
      <c r="AP87" s="131">
        <v>0.39583333333333331</v>
      </c>
      <c r="AQ87" s="131">
        <v>0.20138888888888887</v>
      </c>
      <c r="AR87" s="131">
        <v>0.39583333333333331</v>
      </c>
      <c r="AS87" s="131">
        <v>0.22916666666666666</v>
      </c>
      <c r="AT87" s="131">
        <v>0.39583333333333331</v>
      </c>
      <c r="AU87" s="131">
        <v>0.20138888888888887</v>
      </c>
      <c r="AV87" s="131">
        <v>0.39583333333333331</v>
      </c>
      <c r="AW87" s="131">
        <v>0.22916666666666666</v>
      </c>
      <c r="AX87" s="131">
        <v>0.39583333333333331</v>
      </c>
      <c r="AY87" s="131">
        <v>0.20138888888888887</v>
      </c>
      <c r="AZ87" s="131">
        <v>0.39583333333333331</v>
      </c>
      <c r="BA87" s="131">
        <v>0.22916666666666666</v>
      </c>
      <c r="BB87" s="130"/>
      <c r="BC87" s="130"/>
      <c r="BD87" s="130"/>
      <c r="BE87" s="130"/>
      <c r="BF87" s="130"/>
      <c r="BG87" s="130"/>
      <c r="BH87" s="130"/>
      <c r="BI87" s="130"/>
      <c r="BJ87" s="132" t="s">
        <v>717</v>
      </c>
      <c r="BK87" s="132"/>
      <c r="BL87" s="132">
        <v>26</v>
      </c>
    </row>
    <row r="88" spans="1:64" x14ac:dyDescent="0.25">
      <c r="A88" s="130">
        <v>17</v>
      </c>
      <c r="B88" s="131">
        <v>0.4375</v>
      </c>
      <c r="C88" s="131">
        <v>0.25</v>
      </c>
      <c r="D88" s="130"/>
      <c r="E88" s="130"/>
      <c r="F88" s="131">
        <v>0.4375</v>
      </c>
      <c r="G88" s="131">
        <v>0.25</v>
      </c>
      <c r="H88" s="130"/>
      <c r="I88" s="130"/>
      <c r="J88" s="131">
        <v>0.4375</v>
      </c>
      <c r="K88" s="131">
        <v>0.25</v>
      </c>
      <c r="L88" s="130"/>
      <c r="M88" s="130"/>
      <c r="N88" s="131">
        <v>0.4375</v>
      </c>
      <c r="O88" s="131">
        <v>0.25</v>
      </c>
      <c r="P88" s="130"/>
      <c r="Q88" s="130"/>
      <c r="R88" s="131">
        <v>0.4375</v>
      </c>
      <c r="S88" s="131">
        <v>0.25</v>
      </c>
      <c r="T88" s="130"/>
      <c r="U88" s="130"/>
      <c r="V88" s="131">
        <v>0.4375</v>
      </c>
      <c r="W88" s="131">
        <v>0.25</v>
      </c>
      <c r="X88" s="130"/>
      <c r="Y88" s="130"/>
      <c r="Z88" s="131">
        <v>0.4375</v>
      </c>
      <c r="AA88" s="131">
        <v>0.25</v>
      </c>
      <c r="AB88" s="130"/>
      <c r="AC88" s="130"/>
      <c r="AD88" s="131">
        <v>0.4375</v>
      </c>
      <c r="AE88" s="131">
        <v>0.25</v>
      </c>
      <c r="AF88" s="130"/>
      <c r="AG88" s="130"/>
      <c r="AH88" s="131">
        <v>0.4375</v>
      </c>
      <c r="AI88" s="131">
        <v>0.25</v>
      </c>
      <c r="AJ88" s="130"/>
      <c r="AK88" s="130"/>
      <c r="AL88" s="131">
        <v>0.4375</v>
      </c>
      <c r="AM88" s="131">
        <v>0.25</v>
      </c>
      <c r="AN88" s="130"/>
      <c r="AO88" s="130"/>
      <c r="AP88" s="131">
        <v>0.4375</v>
      </c>
      <c r="AQ88" s="131">
        <v>0.25</v>
      </c>
      <c r="AR88" s="130"/>
      <c r="AS88" s="130"/>
      <c r="AT88" s="131">
        <v>0.4375</v>
      </c>
      <c r="AU88" s="131">
        <v>0.25</v>
      </c>
      <c r="AV88" s="130"/>
      <c r="AW88" s="130"/>
      <c r="AX88" s="131">
        <v>0.4375</v>
      </c>
      <c r="AY88" s="131">
        <v>0.25</v>
      </c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2" t="s">
        <v>716</v>
      </c>
      <c r="BK88" s="132">
        <v>427</v>
      </c>
      <c r="BL88" s="132">
        <v>13</v>
      </c>
    </row>
    <row r="89" spans="1:64" x14ac:dyDescent="0.25">
      <c r="A89" s="130">
        <v>18</v>
      </c>
      <c r="B89" s="131">
        <v>0.45833333333333331</v>
      </c>
      <c r="C89" s="131">
        <v>0.22916666666666666</v>
      </c>
      <c r="D89" s="131">
        <v>0.45833333333333331</v>
      </c>
      <c r="E89" s="131">
        <v>0.22916666666666666</v>
      </c>
      <c r="F89" s="131">
        <v>0.45833333333333331</v>
      </c>
      <c r="G89" s="131">
        <v>0.22916666666666666</v>
      </c>
      <c r="H89" s="131">
        <v>0.45833333333333331</v>
      </c>
      <c r="I89" s="131">
        <v>0.22916666666666666</v>
      </c>
      <c r="J89" s="131">
        <v>0.45833333333333331</v>
      </c>
      <c r="K89" s="131">
        <v>0.22916666666666666</v>
      </c>
      <c r="L89" s="131">
        <v>0.45833333333333331</v>
      </c>
      <c r="M89" s="131">
        <v>0.22916666666666666</v>
      </c>
      <c r="N89" s="131">
        <v>0.45833333333333331</v>
      </c>
      <c r="O89" s="131">
        <v>0.22916666666666666</v>
      </c>
      <c r="P89" s="131">
        <v>0.45833333333333331</v>
      </c>
      <c r="Q89" s="131">
        <v>0.22916666666666666</v>
      </c>
      <c r="R89" s="131">
        <v>0.45833333333333331</v>
      </c>
      <c r="S89" s="131">
        <v>0.22916666666666666</v>
      </c>
      <c r="T89" s="131">
        <v>0.45833333333333331</v>
      </c>
      <c r="U89" s="131">
        <v>0.22916666666666666</v>
      </c>
      <c r="V89" s="131">
        <v>0.45833333333333331</v>
      </c>
      <c r="W89" s="131">
        <v>0.22916666666666666</v>
      </c>
      <c r="X89" s="131">
        <v>0.45833333333333331</v>
      </c>
      <c r="Y89" s="131">
        <v>0.22916666666666666</v>
      </c>
      <c r="Z89" s="131">
        <v>0.45833333333333331</v>
      </c>
      <c r="AA89" s="131">
        <v>0.22916666666666666</v>
      </c>
      <c r="AB89" s="131">
        <v>0.45833333333333331</v>
      </c>
      <c r="AC89" s="131">
        <v>0.22916666666666666</v>
      </c>
      <c r="AD89" s="131">
        <v>0.45833333333333331</v>
      </c>
      <c r="AE89" s="131">
        <v>0.22916666666666666</v>
      </c>
      <c r="AF89" s="131">
        <v>0.45833333333333331</v>
      </c>
      <c r="AG89" s="131">
        <v>0.22916666666666666</v>
      </c>
      <c r="AH89" s="131">
        <v>0.45833333333333331</v>
      </c>
      <c r="AI89" s="131">
        <v>0.22916666666666666</v>
      </c>
      <c r="AJ89" s="131">
        <v>0.45833333333333331</v>
      </c>
      <c r="AK89" s="131">
        <v>0.22916666666666666</v>
      </c>
      <c r="AL89" s="131">
        <v>0.45833333333333331</v>
      </c>
      <c r="AM89" s="131">
        <v>0.22916666666666666</v>
      </c>
      <c r="AN89" s="131">
        <v>0.45833333333333331</v>
      </c>
      <c r="AO89" s="131">
        <v>0.22916666666666666</v>
      </c>
      <c r="AP89" s="131">
        <v>0.45833333333333331</v>
      </c>
      <c r="AQ89" s="131">
        <v>0.22916666666666666</v>
      </c>
      <c r="AR89" s="131">
        <v>0.45833333333333331</v>
      </c>
      <c r="AS89" s="131">
        <v>0.22916666666666666</v>
      </c>
      <c r="AT89" s="131">
        <v>0.45833333333333331</v>
      </c>
      <c r="AU89" s="131">
        <v>0.22916666666666666</v>
      </c>
      <c r="AV89" s="131">
        <v>0.45833333333333331</v>
      </c>
      <c r="AW89" s="131">
        <v>0.22916666666666666</v>
      </c>
      <c r="AX89" s="131">
        <v>0.45833333333333331</v>
      </c>
      <c r="AY89" s="131">
        <v>0.22916666666666666</v>
      </c>
      <c r="AZ89" s="131">
        <v>0.45833333333333331</v>
      </c>
      <c r="BA89" s="131">
        <v>0.22916666666666666</v>
      </c>
      <c r="BB89" s="130"/>
      <c r="BC89" s="130"/>
      <c r="BD89" s="130"/>
      <c r="BE89" s="130"/>
      <c r="BF89" s="130"/>
      <c r="BG89" s="130"/>
      <c r="BH89" s="130"/>
      <c r="BI89" s="130"/>
      <c r="BJ89" s="132" t="s">
        <v>717</v>
      </c>
      <c r="BK89" s="132"/>
      <c r="BL89" s="132">
        <v>26</v>
      </c>
    </row>
    <row r="90" spans="1:64" x14ac:dyDescent="0.25">
      <c r="A90" s="130">
        <v>19</v>
      </c>
      <c r="B90" s="131">
        <v>0.46875</v>
      </c>
      <c r="C90" s="131">
        <v>0.27777777777777779</v>
      </c>
      <c r="D90" s="131">
        <v>0.46875</v>
      </c>
      <c r="E90" s="131">
        <v>0.27777777777777779</v>
      </c>
      <c r="F90" s="131">
        <v>0.46875</v>
      </c>
      <c r="G90" s="131">
        <v>0.27777777777777779</v>
      </c>
      <c r="H90" s="131">
        <v>0.46875</v>
      </c>
      <c r="I90" s="131">
        <v>0.27777777777777779</v>
      </c>
      <c r="J90" s="131">
        <v>0.46875</v>
      </c>
      <c r="K90" s="131">
        <v>0.27777777777777779</v>
      </c>
      <c r="L90" s="131">
        <v>0.46875</v>
      </c>
      <c r="M90" s="131">
        <v>0.27777777777777779</v>
      </c>
      <c r="N90" s="131">
        <v>0.46875</v>
      </c>
      <c r="O90" s="131">
        <v>0.27777777777777779</v>
      </c>
      <c r="P90" s="131">
        <v>0.46875</v>
      </c>
      <c r="Q90" s="131">
        <v>0.27777777777777779</v>
      </c>
      <c r="R90" s="131">
        <v>0.46875</v>
      </c>
      <c r="S90" s="131">
        <v>0.27777777777777779</v>
      </c>
      <c r="T90" s="131">
        <v>0.46875</v>
      </c>
      <c r="U90" s="131">
        <v>0.27777777777777779</v>
      </c>
      <c r="V90" s="131">
        <v>0.46875</v>
      </c>
      <c r="W90" s="131">
        <v>0.27777777777777779</v>
      </c>
      <c r="X90" s="131">
        <v>0.46875</v>
      </c>
      <c r="Y90" s="131">
        <v>0.27777777777777779</v>
      </c>
      <c r="Z90" s="131">
        <v>0.46875</v>
      </c>
      <c r="AA90" s="131">
        <v>0.27777777777777779</v>
      </c>
      <c r="AB90" s="131">
        <v>0.46875</v>
      </c>
      <c r="AC90" s="131">
        <v>0.27777777777777779</v>
      </c>
      <c r="AD90" s="131">
        <v>0.46875</v>
      </c>
      <c r="AE90" s="131">
        <v>0.27777777777777779</v>
      </c>
      <c r="AF90" s="131">
        <v>0.46875</v>
      </c>
      <c r="AG90" s="131">
        <v>0.27777777777777779</v>
      </c>
      <c r="AH90" s="131">
        <v>0.46875</v>
      </c>
      <c r="AI90" s="131">
        <v>0.27777777777777779</v>
      </c>
      <c r="AJ90" s="131">
        <v>0.46875</v>
      </c>
      <c r="AK90" s="131">
        <v>0.27777777777777779</v>
      </c>
      <c r="AL90" s="131">
        <v>0.46875</v>
      </c>
      <c r="AM90" s="131">
        <v>0.27777777777777779</v>
      </c>
      <c r="AN90" s="131">
        <v>0.46875</v>
      </c>
      <c r="AO90" s="131">
        <v>0.27777777777777779</v>
      </c>
      <c r="AP90" s="131">
        <v>0.46875</v>
      </c>
      <c r="AQ90" s="131">
        <v>0.27777777777777779</v>
      </c>
      <c r="AR90" s="131">
        <v>0.46875</v>
      </c>
      <c r="AS90" s="131">
        <v>0.27777777777777779</v>
      </c>
      <c r="AT90" s="131">
        <v>0.46875</v>
      </c>
      <c r="AU90" s="131">
        <v>0.27777777777777779</v>
      </c>
      <c r="AV90" s="131">
        <v>0.46875</v>
      </c>
      <c r="AW90" s="131">
        <v>0.27777777777777779</v>
      </c>
      <c r="AX90" s="131">
        <v>0.46875</v>
      </c>
      <c r="AY90" s="131">
        <v>0.27777777777777779</v>
      </c>
      <c r="AZ90" s="131">
        <v>0.46875</v>
      </c>
      <c r="BA90" s="131">
        <v>0.27777777777777779</v>
      </c>
      <c r="BB90" s="130"/>
      <c r="BC90" s="130"/>
      <c r="BD90" s="130"/>
      <c r="BE90" s="130"/>
      <c r="BF90" s="130"/>
      <c r="BG90" s="130"/>
      <c r="BH90" s="130"/>
      <c r="BI90" s="130"/>
      <c r="BJ90" s="132" t="s">
        <v>717</v>
      </c>
      <c r="BK90" s="132">
        <v>1240</v>
      </c>
      <c r="BL90" s="132">
        <v>26</v>
      </c>
    </row>
    <row r="91" spans="1:64" x14ac:dyDescent="0.25">
      <c r="A91" s="130">
        <v>20</v>
      </c>
      <c r="B91" s="131">
        <v>0.4861111111111111</v>
      </c>
      <c r="C91" s="131">
        <v>0.25694444444444448</v>
      </c>
      <c r="D91" s="131"/>
      <c r="E91" s="131"/>
      <c r="F91" s="131">
        <v>0.4861111111111111</v>
      </c>
      <c r="G91" s="131">
        <v>0.25694444444444448</v>
      </c>
      <c r="H91" s="131"/>
      <c r="I91" s="131"/>
      <c r="J91" s="131">
        <v>0.4861111111111111</v>
      </c>
      <c r="K91" s="131">
        <v>0.25694444444444448</v>
      </c>
      <c r="L91" s="131"/>
      <c r="M91" s="131"/>
      <c r="N91" s="131">
        <v>0.4861111111111111</v>
      </c>
      <c r="O91" s="131">
        <v>0.25694444444444448</v>
      </c>
      <c r="P91" s="131"/>
      <c r="Q91" s="131"/>
      <c r="R91" s="131">
        <v>0.4861111111111111</v>
      </c>
      <c r="S91" s="131">
        <v>0.25694444444444448</v>
      </c>
      <c r="T91" s="131"/>
      <c r="U91" s="131"/>
      <c r="V91" s="131">
        <v>0.4861111111111111</v>
      </c>
      <c r="W91" s="131">
        <v>0.25694444444444448</v>
      </c>
      <c r="X91" s="131"/>
      <c r="Y91" s="131"/>
      <c r="Z91" s="131">
        <v>0.4861111111111111</v>
      </c>
      <c r="AA91" s="131">
        <v>0.25694444444444448</v>
      </c>
      <c r="AB91" s="131"/>
      <c r="AC91" s="131"/>
      <c r="AD91" s="131">
        <v>0.4861111111111111</v>
      </c>
      <c r="AE91" s="131">
        <v>0.25694444444444448</v>
      </c>
      <c r="AF91" s="131"/>
      <c r="AG91" s="131"/>
      <c r="AH91" s="131">
        <v>0.4861111111111111</v>
      </c>
      <c r="AI91" s="131">
        <v>0.25694444444444448</v>
      </c>
      <c r="AJ91" s="131"/>
      <c r="AK91" s="131"/>
      <c r="AL91" s="131">
        <v>0.4861111111111111</v>
      </c>
      <c r="AM91" s="131">
        <v>0.25694444444444448</v>
      </c>
      <c r="AN91" s="131"/>
      <c r="AO91" s="131"/>
      <c r="AP91" s="131">
        <v>0.4861111111111111</v>
      </c>
      <c r="AQ91" s="131">
        <v>0.25694444444444448</v>
      </c>
      <c r="AR91" s="131"/>
      <c r="AS91" s="131"/>
      <c r="AT91" s="131">
        <v>0.4861111111111111</v>
      </c>
      <c r="AU91" s="131">
        <v>0.25694444444444448</v>
      </c>
      <c r="AV91" s="131"/>
      <c r="AW91" s="131"/>
      <c r="AX91" s="131">
        <v>0.4861111111111111</v>
      </c>
      <c r="AY91" s="131">
        <v>0.25694444444444448</v>
      </c>
      <c r="AZ91" s="131"/>
      <c r="BA91" s="131"/>
      <c r="BB91" s="130"/>
      <c r="BC91" s="130"/>
      <c r="BD91" s="130"/>
      <c r="BE91" s="130"/>
      <c r="BF91" s="130"/>
      <c r="BG91" s="130"/>
      <c r="BH91" s="130"/>
      <c r="BI91" s="130"/>
      <c r="BJ91" s="132" t="s">
        <v>717</v>
      </c>
      <c r="BK91" s="132">
        <v>141</v>
      </c>
      <c r="BL91" s="132">
        <v>13</v>
      </c>
    </row>
    <row r="92" spans="1:64" x14ac:dyDescent="0.25">
      <c r="A92" s="130">
        <v>21</v>
      </c>
      <c r="B92" s="131">
        <v>0.5</v>
      </c>
      <c r="C92" s="131">
        <v>0.28472222222222221</v>
      </c>
      <c r="D92" s="131">
        <v>0.5</v>
      </c>
      <c r="E92" s="131">
        <v>0.28472222222222221</v>
      </c>
      <c r="F92" s="131">
        <v>0.5</v>
      </c>
      <c r="G92" s="131">
        <v>0.28472222222222221</v>
      </c>
      <c r="H92" s="131">
        <v>0.5</v>
      </c>
      <c r="I92" s="131">
        <v>0.28472222222222221</v>
      </c>
      <c r="J92" s="131">
        <v>0.5</v>
      </c>
      <c r="K92" s="131">
        <v>0.28472222222222221</v>
      </c>
      <c r="L92" s="131">
        <v>0.5</v>
      </c>
      <c r="M92" s="131">
        <v>0.28472222222222221</v>
      </c>
      <c r="N92" s="131">
        <v>0.5</v>
      </c>
      <c r="O92" s="131">
        <v>0.28472222222222221</v>
      </c>
      <c r="P92" s="131">
        <v>0.5</v>
      </c>
      <c r="Q92" s="131">
        <v>0.28472222222222221</v>
      </c>
      <c r="R92" s="131">
        <v>0.5</v>
      </c>
      <c r="S92" s="131">
        <v>0.28472222222222221</v>
      </c>
      <c r="T92" s="131">
        <v>0.5</v>
      </c>
      <c r="U92" s="131">
        <v>0.28472222222222221</v>
      </c>
      <c r="V92" s="131">
        <v>0.5</v>
      </c>
      <c r="W92" s="131">
        <v>0.28472222222222221</v>
      </c>
      <c r="X92" s="131">
        <v>0.5</v>
      </c>
      <c r="Y92" s="131">
        <v>0.28472222222222221</v>
      </c>
      <c r="Z92" s="131">
        <v>0.5</v>
      </c>
      <c r="AA92" s="131">
        <v>0.28472222222222221</v>
      </c>
      <c r="AB92" s="131">
        <v>0.5</v>
      </c>
      <c r="AC92" s="131">
        <v>0.28472222222222221</v>
      </c>
      <c r="AD92" s="131">
        <v>0.5</v>
      </c>
      <c r="AE92" s="131">
        <v>0.28472222222222221</v>
      </c>
      <c r="AF92" s="131">
        <v>0.5</v>
      </c>
      <c r="AG92" s="131">
        <v>0.28472222222222221</v>
      </c>
      <c r="AH92" s="131">
        <v>0.5</v>
      </c>
      <c r="AI92" s="131">
        <v>0.28472222222222221</v>
      </c>
      <c r="AJ92" s="131">
        <v>0.5</v>
      </c>
      <c r="AK92" s="131">
        <v>0.28472222222222221</v>
      </c>
      <c r="AL92" s="131">
        <v>0.5</v>
      </c>
      <c r="AM92" s="131">
        <v>0.28472222222222221</v>
      </c>
      <c r="AN92" s="131">
        <v>0.5</v>
      </c>
      <c r="AO92" s="131">
        <v>0.28472222222222221</v>
      </c>
      <c r="AP92" s="131">
        <v>0.5</v>
      </c>
      <c r="AQ92" s="131">
        <v>0.28472222222222221</v>
      </c>
      <c r="AR92" s="131">
        <v>0.5</v>
      </c>
      <c r="AS92" s="131">
        <v>0.28472222222222221</v>
      </c>
      <c r="AT92" s="131">
        <v>0.5</v>
      </c>
      <c r="AU92" s="131">
        <v>0.28472222222222221</v>
      </c>
      <c r="AV92" s="131">
        <v>0.5</v>
      </c>
      <c r="AW92" s="131">
        <v>0.28472222222222221</v>
      </c>
      <c r="AX92" s="131">
        <v>0.5</v>
      </c>
      <c r="AY92" s="131">
        <v>0.28472222222222221</v>
      </c>
      <c r="AZ92" s="131">
        <v>0.5</v>
      </c>
      <c r="BA92" s="131">
        <v>0.28472222222222221</v>
      </c>
      <c r="BB92" s="130"/>
      <c r="BC92" s="130"/>
      <c r="BD92" s="130"/>
      <c r="BE92" s="130"/>
      <c r="BF92" s="130"/>
      <c r="BG92" s="130"/>
      <c r="BH92" s="130"/>
      <c r="BI92" s="130"/>
      <c r="BJ92" s="132" t="s">
        <v>717</v>
      </c>
      <c r="BK92" s="132"/>
      <c r="BL92" s="132">
        <v>26</v>
      </c>
    </row>
    <row r="93" spans="1:64" x14ac:dyDescent="0.25">
      <c r="A93" s="130">
        <v>22</v>
      </c>
      <c r="B93" s="131">
        <v>0.52083333333333337</v>
      </c>
      <c r="C93" s="131">
        <v>0.32291666666666669</v>
      </c>
      <c r="D93" s="131">
        <v>0.52083333333333337</v>
      </c>
      <c r="E93" s="131">
        <v>0.32291666666666669</v>
      </c>
      <c r="F93" s="131">
        <v>0.52083333333333337</v>
      </c>
      <c r="G93" s="131">
        <v>0.32291666666666669</v>
      </c>
      <c r="H93" s="131">
        <v>0.52083333333333337</v>
      </c>
      <c r="I93" s="131">
        <v>0.32291666666666669</v>
      </c>
      <c r="J93" s="131">
        <v>0.52083333333333337</v>
      </c>
      <c r="K93" s="131">
        <v>0.32291666666666669</v>
      </c>
      <c r="L93" s="131">
        <v>0.52083333333333337</v>
      </c>
      <c r="M93" s="131">
        <v>0.32291666666666669</v>
      </c>
      <c r="N93" s="131">
        <v>0.52083333333333337</v>
      </c>
      <c r="O93" s="131">
        <v>0.32291666666666669</v>
      </c>
      <c r="P93" s="131">
        <v>0.52083333333333337</v>
      </c>
      <c r="Q93" s="131">
        <v>0.32291666666666669</v>
      </c>
      <c r="R93" s="131">
        <v>0.52083333333333337</v>
      </c>
      <c r="S93" s="131">
        <v>0.32291666666666669</v>
      </c>
      <c r="T93" s="131">
        <v>0.52083333333333337</v>
      </c>
      <c r="U93" s="131">
        <v>0.32291666666666669</v>
      </c>
      <c r="V93" s="131">
        <v>0.52083333333333337</v>
      </c>
      <c r="W93" s="131">
        <v>0.32291666666666669</v>
      </c>
      <c r="X93" s="131">
        <v>0.52083333333333337</v>
      </c>
      <c r="Y93" s="131">
        <v>0.32291666666666669</v>
      </c>
      <c r="Z93" s="131">
        <v>0.52083333333333337</v>
      </c>
      <c r="AA93" s="131">
        <v>0.32291666666666669</v>
      </c>
      <c r="AB93" s="131">
        <v>0.52083333333333337</v>
      </c>
      <c r="AC93" s="131">
        <v>0.32291666666666669</v>
      </c>
      <c r="AD93" s="131">
        <v>0.52083333333333337</v>
      </c>
      <c r="AE93" s="131">
        <v>0.32291666666666669</v>
      </c>
      <c r="AF93" s="131">
        <v>0.52083333333333337</v>
      </c>
      <c r="AG93" s="131">
        <v>0.32291666666666669</v>
      </c>
      <c r="AH93" s="131">
        <v>0.52083333333333337</v>
      </c>
      <c r="AI93" s="131">
        <v>0.32291666666666669</v>
      </c>
      <c r="AJ93" s="131">
        <v>0.52083333333333337</v>
      </c>
      <c r="AK93" s="131">
        <v>0.32291666666666669</v>
      </c>
      <c r="AL93" s="131">
        <v>0.52083333333333337</v>
      </c>
      <c r="AM93" s="131">
        <v>0.32291666666666669</v>
      </c>
      <c r="AN93" s="131">
        <v>0.52083333333333337</v>
      </c>
      <c r="AO93" s="131">
        <v>0.32291666666666669</v>
      </c>
      <c r="AP93" s="131">
        <v>0.52083333333333337</v>
      </c>
      <c r="AQ93" s="131">
        <v>0.32291666666666669</v>
      </c>
      <c r="AR93" s="131">
        <v>0.52083333333333337</v>
      </c>
      <c r="AS93" s="131">
        <v>0.32291666666666669</v>
      </c>
      <c r="AT93" s="131">
        <v>0.52083333333333337</v>
      </c>
      <c r="AU93" s="131">
        <v>0.32291666666666669</v>
      </c>
      <c r="AV93" s="131">
        <v>0.52083333333333337</v>
      </c>
      <c r="AW93" s="131">
        <v>0.32291666666666669</v>
      </c>
      <c r="AX93" s="131">
        <v>0.52083333333333337</v>
      </c>
      <c r="AY93" s="131">
        <v>0.32291666666666669</v>
      </c>
      <c r="AZ93" s="131">
        <v>0.52083333333333337</v>
      </c>
      <c r="BA93" s="131">
        <v>0.32291666666666669</v>
      </c>
      <c r="BB93" s="130"/>
      <c r="BC93" s="130"/>
      <c r="BD93" s="130"/>
      <c r="BE93" s="130"/>
      <c r="BF93" s="130"/>
      <c r="BG93" s="130"/>
      <c r="BH93" s="130"/>
      <c r="BI93" s="130"/>
      <c r="BJ93" s="132" t="s">
        <v>716</v>
      </c>
      <c r="BK93" s="132"/>
      <c r="BL93" s="132">
        <v>26</v>
      </c>
    </row>
    <row r="94" spans="1:64" x14ac:dyDescent="0.25">
      <c r="A94" s="130">
        <v>23</v>
      </c>
      <c r="B94" s="131">
        <v>0.54166666666666663</v>
      </c>
      <c r="C94" s="131">
        <v>0.27083333333333331</v>
      </c>
      <c r="D94" s="130"/>
      <c r="E94" s="130"/>
      <c r="F94" s="131">
        <v>0.54166666666666663</v>
      </c>
      <c r="G94" s="131">
        <v>0.27083333333333331</v>
      </c>
      <c r="H94" s="130"/>
      <c r="I94" s="130"/>
      <c r="J94" s="131">
        <v>0.54166666666666663</v>
      </c>
      <c r="K94" s="131">
        <v>0.27083333333333331</v>
      </c>
      <c r="L94" s="130"/>
      <c r="M94" s="130"/>
      <c r="N94" s="131">
        <v>0.54166666666666663</v>
      </c>
      <c r="O94" s="131">
        <v>0.27083333333333331</v>
      </c>
      <c r="P94" s="130"/>
      <c r="Q94" s="130"/>
      <c r="R94" s="131">
        <v>0.54166666666666663</v>
      </c>
      <c r="S94" s="131">
        <v>0.27083333333333331</v>
      </c>
      <c r="T94" s="130"/>
      <c r="U94" s="130"/>
      <c r="V94" s="131">
        <v>0.54166666666666663</v>
      </c>
      <c r="W94" s="131">
        <v>0.27083333333333331</v>
      </c>
      <c r="X94" s="130"/>
      <c r="Y94" s="130"/>
      <c r="Z94" s="131">
        <v>0.54166666666666663</v>
      </c>
      <c r="AA94" s="131">
        <v>0.27083333333333331</v>
      </c>
      <c r="AB94" s="130"/>
      <c r="AC94" s="130"/>
      <c r="AD94" s="131">
        <v>0.54166666666666663</v>
      </c>
      <c r="AE94" s="131">
        <v>0.27083333333333331</v>
      </c>
      <c r="AF94" s="130"/>
      <c r="AG94" s="130"/>
      <c r="AH94" s="131">
        <v>0.54166666666666663</v>
      </c>
      <c r="AI94" s="131">
        <v>0.27083333333333331</v>
      </c>
      <c r="AJ94" s="130"/>
      <c r="AK94" s="130"/>
      <c r="AL94" s="131">
        <v>0.54166666666666663</v>
      </c>
      <c r="AM94" s="131">
        <v>0.27083333333333331</v>
      </c>
      <c r="AN94" s="130"/>
      <c r="AO94" s="130"/>
      <c r="AP94" s="131">
        <v>0.54166666666666663</v>
      </c>
      <c r="AQ94" s="131">
        <v>0.27083333333333331</v>
      </c>
      <c r="AR94" s="130"/>
      <c r="AS94" s="130"/>
      <c r="AT94" s="131">
        <v>0.54166666666666663</v>
      </c>
      <c r="AU94" s="131">
        <v>0.27083333333333331</v>
      </c>
      <c r="AV94" s="130"/>
      <c r="AW94" s="130"/>
      <c r="AX94" s="131">
        <v>0.54166666666666663</v>
      </c>
      <c r="AY94" s="131">
        <v>0.27083333333333331</v>
      </c>
      <c r="AZ94" s="130"/>
      <c r="BA94" s="130"/>
      <c r="BB94" s="131"/>
      <c r="BC94" s="131"/>
      <c r="BD94" s="130"/>
      <c r="BE94" s="130"/>
      <c r="BF94" s="131"/>
      <c r="BG94" s="131"/>
      <c r="BH94" s="130"/>
      <c r="BI94" s="130"/>
      <c r="BJ94" s="132" t="s">
        <v>716</v>
      </c>
      <c r="BK94" s="132"/>
      <c r="BL94" s="132">
        <v>13</v>
      </c>
    </row>
    <row r="95" spans="1:64" x14ac:dyDescent="0.25">
      <c r="A95" s="130"/>
      <c r="B95" s="132"/>
      <c r="C95" s="132"/>
      <c r="D95" s="131">
        <v>0.54166666666666663</v>
      </c>
      <c r="E95" s="131">
        <v>0.25694444444444448</v>
      </c>
      <c r="F95" s="130"/>
      <c r="G95" s="130"/>
      <c r="H95" s="131">
        <v>0.54166666666666663</v>
      </c>
      <c r="I95" s="131">
        <v>0.25694444444444448</v>
      </c>
      <c r="J95" s="132"/>
      <c r="K95" s="132"/>
      <c r="L95" s="131">
        <v>0.54166666666666663</v>
      </c>
      <c r="M95" s="131">
        <v>0.25694444444444448</v>
      </c>
      <c r="N95" s="130"/>
      <c r="O95" s="130"/>
      <c r="P95" s="131">
        <v>0.54166666666666663</v>
      </c>
      <c r="Q95" s="131">
        <v>0.25694444444444448</v>
      </c>
      <c r="R95" s="132"/>
      <c r="S95" s="132"/>
      <c r="T95" s="131">
        <v>0.54166666666666663</v>
      </c>
      <c r="U95" s="131">
        <v>0.25694444444444448</v>
      </c>
      <c r="V95" s="130"/>
      <c r="W95" s="130"/>
      <c r="X95" s="131">
        <v>0.54166666666666663</v>
      </c>
      <c r="Y95" s="131">
        <v>0.25694444444444448</v>
      </c>
      <c r="Z95" s="132"/>
      <c r="AA95" s="132"/>
      <c r="AB95" s="131">
        <v>0.54166666666666663</v>
      </c>
      <c r="AC95" s="131">
        <v>0.25694444444444448</v>
      </c>
      <c r="AD95" s="130"/>
      <c r="AE95" s="130"/>
      <c r="AF95" s="131">
        <v>0.54166666666666663</v>
      </c>
      <c r="AG95" s="131">
        <v>0.25694444444444448</v>
      </c>
      <c r="AH95" s="132"/>
      <c r="AI95" s="132"/>
      <c r="AJ95" s="131">
        <v>0.54166666666666663</v>
      </c>
      <c r="AK95" s="131">
        <v>0.25694444444444448</v>
      </c>
      <c r="AL95" s="130"/>
      <c r="AM95" s="130"/>
      <c r="AN95" s="131">
        <v>0.54166666666666663</v>
      </c>
      <c r="AO95" s="131">
        <v>0.25694444444444448</v>
      </c>
      <c r="AP95" s="132"/>
      <c r="AQ95" s="132"/>
      <c r="AR95" s="131">
        <v>0.54166666666666663</v>
      </c>
      <c r="AS95" s="131">
        <v>0.25694444444444448</v>
      </c>
      <c r="AT95" s="130"/>
      <c r="AU95" s="130"/>
      <c r="AV95" s="131">
        <v>0.54166666666666663</v>
      </c>
      <c r="AW95" s="131">
        <v>0.25694444444444448</v>
      </c>
      <c r="AX95" s="130"/>
      <c r="AY95" s="130"/>
      <c r="AZ95" s="131">
        <v>0.54166666666666663</v>
      </c>
      <c r="BA95" s="131">
        <v>0.25694444444444448</v>
      </c>
      <c r="BB95" s="130"/>
      <c r="BC95" s="130"/>
      <c r="BD95" s="131"/>
      <c r="BE95" s="131"/>
      <c r="BF95" s="130"/>
      <c r="BG95" s="130"/>
      <c r="BH95" s="131"/>
      <c r="BI95" s="131"/>
      <c r="BJ95" s="132" t="s">
        <v>717</v>
      </c>
      <c r="BK95" s="132"/>
      <c r="BL95" s="132">
        <v>13</v>
      </c>
    </row>
    <row r="96" spans="1:64" x14ac:dyDescent="0.25">
      <c r="A96" s="130">
        <v>24</v>
      </c>
      <c r="B96" s="131">
        <v>0.5625</v>
      </c>
      <c r="C96" s="131">
        <v>0.375</v>
      </c>
      <c r="D96" s="131">
        <v>0.5625</v>
      </c>
      <c r="E96" s="131">
        <v>0.375</v>
      </c>
      <c r="F96" s="131">
        <v>0.5625</v>
      </c>
      <c r="G96" s="131">
        <v>0.375</v>
      </c>
      <c r="H96" s="131">
        <v>0.5625</v>
      </c>
      <c r="I96" s="131">
        <v>0.375</v>
      </c>
      <c r="J96" s="131">
        <v>0.5625</v>
      </c>
      <c r="K96" s="131">
        <v>0.375</v>
      </c>
      <c r="L96" s="131">
        <v>0.5625</v>
      </c>
      <c r="M96" s="131">
        <v>0.375</v>
      </c>
      <c r="N96" s="131">
        <v>0.5625</v>
      </c>
      <c r="O96" s="131">
        <v>0.375</v>
      </c>
      <c r="P96" s="131">
        <v>0.5625</v>
      </c>
      <c r="Q96" s="131">
        <v>0.375</v>
      </c>
      <c r="R96" s="131">
        <v>0.5625</v>
      </c>
      <c r="S96" s="131">
        <v>0.375</v>
      </c>
      <c r="T96" s="131">
        <v>0.5625</v>
      </c>
      <c r="U96" s="131">
        <v>0.375</v>
      </c>
      <c r="V96" s="131">
        <v>0.5625</v>
      </c>
      <c r="W96" s="131">
        <v>0.375</v>
      </c>
      <c r="X96" s="131">
        <v>0.5625</v>
      </c>
      <c r="Y96" s="131">
        <v>0.375</v>
      </c>
      <c r="Z96" s="131">
        <v>0.5625</v>
      </c>
      <c r="AA96" s="131">
        <v>0.375</v>
      </c>
      <c r="AB96" s="131">
        <v>0.5625</v>
      </c>
      <c r="AC96" s="131">
        <v>0.375</v>
      </c>
      <c r="AD96" s="131">
        <v>0.5625</v>
      </c>
      <c r="AE96" s="131">
        <v>0.375</v>
      </c>
      <c r="AF96" s="131">
        <v>0.5625</v>
      </c>
      <c r="AG96" s="131">
        <v>0.375</v>
      </c>
      <c r="AH96" s="131">
        <v>0.5625</v>
      </c>
      <c r="AI96" s="131">
        <v>0.375</v>
      </c>
      <c r="AJ96" s="131">
        <v>0.5625</v>
      </c>
      <c r="AK96" s="131">
        <v>0.375</v>
      </c>
      <c r="AL96" s="131">
        <v>0.5625</v>
      </c>
      <c r="AM96" s="131">
        <v>0.375</v>
      </c>
      <c r="AN96" s="131">
        <v>0.5625</v>
      </c>
      <c r="AO96" s="131">
        <v>0.375</v>
      </c>
      <c r="AP96" s="131">
        <v>0.5625</v>
      </c>
      <c r="AQ96" s="131">
        <v>0.375</v>
      </c>
      <c r="AR96" s="131">
        <v>0.5625</v>
      </c>
      <c r="AS96" s="131">
        <v>0.375</v>
      </c>
      <c r="AT96" s="131">
        <v>0.5625</v>
      </c>
      <c r="AU96" s="131">
        <v>0.375</v>
      </c>
      <c r="AV96" s="131">
        <v>0.5625</v>
      </c>
      <c r="AW96" s="131">
        <v>0.375</v>
      </c>
      <c r="AX96" s="131">
        <v>0.5625</v>
      </c>
      <c r="AY96" s="131">
        <v>0.375</v>
      </c>
      <c r="AZ96" s="131">
        <v>0.5625</v>
      </c>
      <c r="BA96" s="131">
        <v>0.375</v>
      </c>
      <c r="BB96" s="130"/>
      <c r="BC96" s="130"/>
      <c r="BD96" s="130"/>
      <c r="BE96" s="130"/>
      <c r="BF96" s="130"/>
      <c r="BG96" s="130"/>
      <c r="BH96" s="130"/>
      <c r="BI96" s="130"/>
      <c r="BJ96" s="132" t="s">
        <v>716</v>
      </c>
      <c r="BK96" s="132"/>
      <c r="BL96" s="132">
        <v>26</v>
      </c>
    </row>
    <row r="97" spans="1:64" x14ac:dyDescent="0.25">
      <c r="A97" s="130">
        <v>25</v>
      </c>
      <c r="B97" s="131">
        <v>0.58333333333333337</v>
      </c>
      <c r="C97" s="131">
        <v>0.3888888888888889</v>
      </c>
      <c r="D97" s="131">
        <v>0.58333333333333337</v>
      </c>
      <c r="E97" s="131">
        <v>0.3888888888888889</v>
      </c>
      <c r="F97" s="131">
        <v>0.58333333333333337</v>
      </c>
      <c r="G97" s="131">
        <v>0.3888888888888889</v>
      </c>
      <c r="H97" s="131">
        <v>0.58333333333333337</v>
      </c>
      <c r="I97" s="131">
        <v>0.3888888888888889</v>
      </c>
      <c r="J97" s="131">
        <v>0.58333333333333337</v>
      </c>
      <c r="K97" s="131">
        <v>0.3888888888888889</v>
      </c>
      <c r="L97" s="131">
        <v>0.58333333333333337</v>
      </c>
      <c r="M97" s="131">
        <v>0.3888888888888889</v>
      </c>
      <c r="N97" s="131">
        <v>0.58333333333333337</v>
      </c>
      <c r="O97" s="131">
        <v>0.3888888888888889</v>
      </c>
      <c r="P97" s="131">
        <v>0.58333333333333337</v>
      </c>
      <c r="Q97" s="131">
        <v>0.3888888888888889</v>
      </c>
      <c r="R97" s="131">
        <v>0.58333333333333337</v>
      </c>
      <c r="S97" s="131">
        <v>0.3888888888888889</v>
      </c>
      <c r="T97" s="131">
        <v>0.58333333333333337</v>
      </c>
      <c r="U97" s="131">
        <v>0.3888888888888889</v>
      </c>
      <c r="V97" s="131">
        <v>0.58333333333333337</v>
      </c>
      <c r="W97" s="131">
        <v>0.3888888888888889</v>
      </c>
      <c r="X97" s="131">
        <v>0.58333333333333337</v>
      </c>
      <c r="Y97" s="131">
        <v>0.3888888888888889</v>
      </c>
      <c r="Z97" s="131">
        <v>0.58333333333333337</v>
      </c>
      <c r="AA97" s="131">
        <v>0.3888888888888889</v>
      </c>
      <c r="AB97" s="131">
        <v>0.58333333333333337</v>
      </c>
      <c r="AC97" s="131">
        <v>0.3888888888888889</v>
      </c>
      <c r="AD97" s="131">
        <v>0.58333333333333337</v>
      </c>
      <c r="AE97" s="131">
        <v>0.3888888888888889</v>
      </c>
      <c r="AF97" s="131">
        <v>0.58333333333333337</v>
      </c>
      <c r="AG97" s="131">
        <v>0.3888888888888889</v>
      </c>
      <c r="AH97" s="131">
        <v>0.58333333333333337</v>
      </c>
      <c r="AI97" s="131">
        <v>0.3888888888888889</v>
      </c>
      <c r="AJ97" s="131">
        <v>0.58333333333333337</v>
      </c>
      <c r="AK97" s="131">
        <v>0.3888888888888889</v>
      </c>
      <c r="AL97" s="131">
        <v>0.58333333333333337</v>
      </c>
      <c r="AM97" s="131">
        <v>0.3888888888888889</v>
      </c>
      <c r="AN97" s="131">
        <v>0.58333333333333337</v>
      </c>
      <c r="AO97" s="131">
        <v>0.3888888888888889</v>
      </c>
      <c r="AP97" s="131">
        <v>0.58333333333333337</v>
      </c>
      <c r="AQ97" s="131">
        <v>0.3888888888888889</v>
      </c>
      <c r="AR97" s="131">
        <v>0.58333333333333337</v>
      </c>
      <c r="AS97" s="131">
        <v>0.3888888888888889</v>
      </c>
      <c r="AT97" s="131">
        <v>0.58333333333333337</v>
      </c>
      <c r="AU97" s="131">
        <v>0.3888888888888889</v>
      </c>
      <c r="AV97" s="131">
        <v>0.58333333333333337</v>
      </c>
      <c r="AW97" s="131">
        <v>0.3888888888888889</v>
      </c>
      <c r="AX97" s="131">
        <v>0.58333333333333337</v>
      </c>
      <c r="AY97" s="131">
        <v>0.3888888888888889</v>
      </c>
      <c r="AZ97" s="131">
        <v>0.58333333333333337</v>
      </c>
      <c r="BA97" s="131">
        <v>0.3888888888888889</v>
      </c>
      <c r="BB97" s="130"/>
      <c r="BC97" s="130"/>
      <c r="BD97" s="130"/>
      <c r="BE97" s="130"/>
      <c r="BF97" s="130"/>
      <c r="BG97" s="130"/>
      <c r="BH97" s="130"/>
      <c r="BI97" s="130"/>
      <c r="BJ97" s="132" t="s">
        <v>716</v>
      </c>
      <c r="BK97" s="132">
        <v>929</v>
      </c>
      <c r="BL97" s="132">
        <v>26</v>
      </c>
    </row>
    <row r="98" spans="1:64" x14ac:dyDescent="0.25">
      <c r="A98" s="130">
        <v>26</v>
      </c>
      <c r="B98" s="131">
        <v>0.59375</v>
      </c>
      <c r="C98" s="131">
        <v>0.35416666666666669</v>
      </c>
      <c r="D98" s="131">
        <v>0.59375</v>
      </c>
      <c r="E98" s="131">
        <v>0.35416666666666669</v>
      </c>
      <c r="F98" s="131">
        <v>0.59375</v>
      </c>
      <c r="G98" s="131">
        <v>0.35416666666666669</v>
      </c>
      <c r="H98" s="131">
        <v>0.59375</v>
      </c>
      <c r="I98" s="131">
        <v>0.35416666666666669</v>
      </c>
      <c r="J98" s="131">
        <v>0.59375</v>
      </c>
      <c r="K98" s="131">
        <v>0.35416666666666669</v>
      </c>
      <c r="L98" s="131">
        <v>0.59375</v>
      </c>
      <c r="M98" s="131">
        <v>0.35416666666666669</v>
      </c>
      <c r="N98" s="131">
        <v>0.59375</v>
      </c>
      <c r="O98" s="131">
        <v>0.35416666666666669</v>
      </c>
      <c r="P98" s="131">
        <v>0.59375</v>
      </c>
      <c r="Q98" s="131">
        <v>0.35416666666666669</v>
      </c>
      <c r="R98" s="131">
        <v>0.59375</v>
      </c>
      <c r="S98" s="131">
        <v>0.35416666666666669</v>
      </c>
      <c r="T98" s="131">
        <v>0.59375</v>
      </c>
      <c r="U98" s="131">
        <v>0.35416666666666669</v>
      </c>
      <c r="V98" s="131">
        <v>0.59375</v>
      </c>
      <c r="W98" s="131">
        <v>0.35416666666666669</v>
      </c>
      <c r="X98" s="131">
        <v>0.59375</v>
      </c>
      <c r="Y98" s="131">
        <v>0.35416666666666669</v>
      </c>
      <c r="Z98" s="131">
        <v>0.59375</v>
      </c>
      <c r="AA98" s="131">
        <v>0.35416666666666669</v>
      </c>
      <c r="AB98" s="131">
        <v>0.59375</v>
      </c>
      <c r="AC98" s="131">
        <v>0.35416666666666669</v>
      </c>
      <c r="AD98" s="131">
        <v>0.59375</v>
      </c>
      <c r="AE98" s="131">
        <v>0.35416666666666669</v>
      </c>
      <c r="AF98" s="131">
        <v>0.59375</v>
      </c>
      <c r="AG98" s="131">
        <v>0.35416666666666669</v>
      </c>
      <c r="AH98" s="131">
        <v>0.59375</v>
      </c>
      <c r="AI98" s="131">
        <v>0.35416666666666669</v>
      </c>
      <c r="AJ98" s="131">
        <v>0.59375</v>
      </c>
      <c r="AK98" s="131">
        <v>0.35416666666666669</v>
      </c>
      <c r="AL98" s="131">
        <v>0.59375</v>
      </c>
      <c r="AM98" s="131">
        <v>0.35416666666666669</v>
      </c>
      <c r="AN98" s="131">
        <v>0.59375</v>
      </c>
      <c r="AO98" s="131">
        <v>0.35416666666666669</v>
      </c>
      <c r="AP98" s="131">
        <v>0.59375</v>
      </c>
      <c r="AQ98" s="131">
        <v>0.35416666666666669</v>
      </c>
      <c r="AR98" s="131">
        <v>0.59375</v>
      </c>
      <c r="AS98" s="131">
        <v>0.35416666666666669</v>
      </c>
      <c r="AT98" s="131">
        <v>0.59375</v>
      </c>
      <c r="AU98" s="131">
        <v>0.35416666666666669</v>
      </c>
      <c r="AV98" s="131">
        <v>0.59375</v>
      </c>
      <c r="AW98" s="131">
        <v>0.35416666666666669</v>
      </c>
      <c r="AX98" s="131">
        <v>0.59375</v>
      </c>
      <c r="AY98" s="131">
        <v>0.35416666666666669</v>
      </c>
      <c r="AZ98" s="131">
        <v>0.59375</v>
      </c>
      <c r="BA98" s="131">
        <v>0.35416666666666669</v>
      </c>
      <c r="BB98" s="130"/>
      <c r="BC98" s="130"/>
      <c r="BD98" s="130"/>
      <c r="BE98" s="130"/>
      <c r="BF98" s="130"/>
      <c r="BG98" s="130"/>
      <c r="BH98" s="130"/>
      <c r="BI98" s="130"/>
      <c r="BJ98" s="132" t="s">
        <v>717</v>
      </c>
      <c r="BK98" s="132"/>
      <c r="BL98" s="132">
        <v>26</v>
      </c>
    </row>
    <row r="99" spans="1:64" x14ac:dyDescent="0.25">
      <c r="A99" s="130">
        <v>27</v>
      </c>
      <c r="B99" s="131">
        <v>0.60416666666666663</v>
      </c>
      <c r="C99" s="131">
        <v>0.41666666666666669</v>
      </c>
      <c r="D99" s="131">
        <v>0.60416666666666663</v>
      </c>
      <c r="E99" s="131">
        <v>0.41666666666666669</v>
      </c>
      <c r="F99" s="131">
        <v>0.60416666666666663</v>
      </c>
      <c r="G99" s="131">
        <v>0.41666666666666669</v>
      </c>
      <c r="H99" s="131">
        <v>0.60416666666666663</v>
      </c>
      <c r="I99" s="131">
        <v>0.41666666666666669</v>
      </c>
      <c r="J99" s="131">
        <v>0.60416666666666663</v>
      </c>
      <c r="K99" s="131">
        <v>0.41666666666666669</v>
      </c>
      <c r="L99" s="131">
        <v>0.60416666666666663</v>
      </c>
      <c r="M99" s="131">
        <v>0.41666666666666669</v>
      </c>
      <c r="N99" s="131">
        <v>0.60416666666666663</v>
      </c>
      <c r="O99" s="131">
        <v>0.41666666666666669</v>
      </c>
      <c r="P99" s="131">
        <v>0.60416666666666663</v>
      </c>
      <c r="Q99" s="131">
        <v>0.41666666666666669</v>
      </c>
      <c r="R99" s="131">
        <v>0.60416666666666663</v>
      </c>
      <c r="S99" s="131">
        <v>0.41666666666666669</v>
      </c>
      <c r="T99" s="131">
        <v>0.60416666666666663</v>
      </c>
      <c r="U99" s="131">
        <v>0.41666666666666669</v>
      </c>
      <c r="V99" s="131">
        <v>0.60416666666666663</v>
      </c>
      <c r="W99" s="131">
        <v>0.41666666666666669</v>
      </c>
      <c r="X99" s="131">
        <v>0.60416666666666663</v>
      </c>
      <c r="Y99" s="131">
        <v>0.41666666666666669</v>
      </c>
      <c r="Z99" s="131">
        <v>0.60416666666666663</v>
      </c>
      <c r="AA99" s="131">
        <v>0.41666666666666669</v>
      </c>
      <c r="AB99" s="131">
        <v>0.60416666666666663</v>
      </c>
      <c r="AC99" s="131">
        <v>0.41666666666666669</v>
      </c>
      <c r="AD99" s="131">
        <v>0.60416666666666663</v>
      </c>
      <c r="AE99" s="131">
        <v>0.41666666666666669</v>
      </c>
      <c r="AF99" s="131">
        <v>0.60416666666666663</v>
      </c>
      <c r="AG99" s="131">
        <v>0.41666666666666669</v>
      </c>
      <c r="AH99" s="131">
        <v>0.60416666666666663</v>
      </c>
      <c r="AI99" s="131">
        <v>0.41666666666666669</v>
      </c>
      <c r="AJ99" s="131">
        <v>0.60416666666666663</v>
      </c>
      <c r="AK99" s="131">
        <v>0.41666666666666669</v>
      </c>
      <c r="AL99" s="131">
        <v>0.60416666666666663</v>
      </c>
      <c r="AM99" s="131">
        <v>0.41666666666666669</v>
      </c>
      <c r="AN99" s="131">
        <v>0.60416666666666663</v>
      </c>
      <c r="AO99" s="131">
        <v>0.41666666666666669</v>
      </c>
      <c r="AP99" s="131">
        <v>0.60416666666666663</v>
      </c>
      <c r="AQ99" s="131">
        <v>0.41666666666666669</v>
      </c>
      <c r="AR99" s="131">
        <v>0.60416666666666663</v>
      </c>
      <c r="AS99" s="131">
        <v>0.41666666666666669</v>
      </c>
      <c r="AT99" s="131">
        <v>0.60416666666666663</v>
      </c>
      <c r="AU99" s="131">
        <v>0.41666666666666669</v>
      </c>
      <c r="AV99" s="131">
        <v>0.60416666666666663</v>
      </c>
      <c r="AW99" s="131">
        <v>0.41666666666666669</v>
      </c>
      <c r="AX99" s="131">
        <v>0.60416666666666663</v>
      </c>
      <c r="AY99" s="131">
        <v>0.41666666666666669</v>
      </c>
      <c r="AZ99" s="131">
        <v>0.60416666666666663</v>
      </c>
      <c r="BA99" s="131">
        <v>0.41666666666666669</v>
      </c>
      <c r="BB99" s="130"/>
      <c r="BC99" s="130"/>
      <c r="BD99" s="130"/>
      <c r="BE99" s="130"/>
      <c r="BF99" s="130"/>
      <c r="BG99" s="130"/>
      <c r="BH99" s="130"/>
      <c r="BI99" s="130"/>
      <c r="BJ99" s="132" t="s">
        <v>717</v>
      </c>
      <c r="BK99" s="132"/>
      <c r="BL99" s="132">
        <v>26</v>
      </c>
    </row>
    <row r="100" spans="1:64" x14ac:dyDescent="0.25">
      <c r="A100" s="130">
        <v>28</v>
      </c>
      <c r="B100" s="131">
        <v>0.625</v>
      </c>
      <c r="C100" s="131">
        <v>0.33680555555555558</v>
      </c>
      <c r="D100" s="131">
        <v>0.625</v>
      </c>
      <c r="E100" s="131">
        <v>0.33680555555555558</v>
      </c>
      <c r="F100" s="131">
        <v>0.625</v>
      </c>
      <c r="G100" s="131">
        <v>0.33680555555555558</v>
      </c>
      <c r="H100" s="131">
        <v>0.625</v>
      </c>
      <c r="I100" s="131">
        <v>0.33680555555555558</v>
      </c>
      <c r="J100" s="131">
        <v>0.625</v>
      </c>
      <c r="K100" s="131">
        <v>0.33680555555555558</v>
      </c>
      <c r="L100" s="131">
        <v>0.625</v>
      </c>
      <c r="M100" s="131">
        <v>0.33680555555555558</v>
      </c>
      <c r="N100" s="131">
        <v>0.625</v>
      </c>
      <c r="O100" s="131">
        <v>0.33680555555555558</v>
      </c>
      <c r="P100" s="131">
        <v>0.625</v>
      </c>
      <c r="Q100" s="131">
        <v>0.33680555555555558</v>
      </c>
      <c r="R100" s="131">
        <v>0.625</v>
      </c>
      <c r="S100" s="131">
        <v>0.33680555555555558</v>
      </c>
      <c r="T100" s="131">
        <v>0.625</v>
      </c>
      <c r="U100" s="131">
        <v>0.33680555555555558</v>
      </c>
      <c r="V100" s="131">
        <v>0.625</v>
      </c>
      <c r="W100" s="131">
        <v>0.33680555555555558</v>
      </c>
      <c r="X100" s="131">
        <v>0.625</v>
      </c>
      <c r="Y100" s="131">
        <v>0.33680555555555558</v>
      </c>
      <c r="Z100" s="131">
        <v>0.625</v>
      </c>
      <c r="AA100" s="131">
        <v>0.33680555555555558</v>
      </c>
      <c r="AB100" s="131">
        <v>0.625</v>
      </c>
      <c r="AC100" s="131">
        <v>0.33680555555555558</v>
      </c>
      <c r="AD100" s="131">
        <v>0.625</v>
      </c>
      <c r="AE100" s="131">
        <v>0.33680555555555558</v>
      </c>
      <c r="AF100" s="131">
        <v>0.625</v>
      </c>
      <c r="AG100" s="131">
        <v>0.33680555555555558</v>
      </c>
      <c r="AH100" s="131">
        <v>0.625</v>
      </c>
      <c r="AI100" s="131">
        <v>0.33680555555555558</v>
      </c>
      <c r="AJ100" s="131">
        <v>0.625</v>
      </c>
      <c r="AK100" s="131">
        <v>0.33680555555555558</v>
      </c>
      <c r="AL100" s="131">
        <v>0.625</v>
      </c>
      <c r="AM100" s="131">
        <v>0.33680555555555558</v>
      </c>
      <c r="AN100" s="131">
        <v>0.625</v>
      </c>
      <c r="AO100" s="131">
        <v>0.33680555555555558</v>
      </c>
      <c r="AP100" s="131">
        <v>0.625</v>
      </c>
      <c r="AQ100" s="131">
        <v>0.33680555555555558</v>
      </c>
      <c r="AR100" s="131">
        <v>0.625</v>
      </c>
      <c r="AS100" s="131">
        <v>0.33680555555555558</v>
      </c>
      <c r="AT100" s="131">
        <v>0.625</v>
      </c>
      <c r="AU100" s="131">
        <v>0.33680555555555558</v>
      </c>
      <c r="AV100" s="131">
        <v>0.625</v>
      </c>
      <c r="AW100" s="131">
        <v>0.33680555555555558</v>
      </c>
      <c r="AX100" s="131">
        <v>0.625</v>
      </c>
      <c r="AY100" s="131">
        <v>0.33680555555555558</v>
      </c>
      <c r="AZ100" s="131">
        <v>0.625</v>
      </c>
      <c r="BA100" s="131">
        <v>0.33680555555555558</v>
      </c>
      <c r="BB100" s="130"/>
      <c r="BC100" s="130"/>
      <c r="BD100" s="130"/>
      <c r="BE100" s="130"/>
      <c r="BF100" s="130"/>
      <c r="BG100" s="130"/>
      <c r="BH100" s="130"/>
      <c r="BI100" s="130"/>
      <c r="BJ100" s="132" t="s">
        <v>716</v>
      </c>
      <c r="BK100" s="132">
        <v>1016</v>
      </c>
      <c r="BL100" s="132">
        <v>26</v>
      </c>
    </row>
    <row r="101" spans="1:64" x14ac:dyDescent="0.25">
      <c r="A101" s="130">
        <v>29</v>
      </c>
      <c r="B101" s="131">
        <v>0.63541666666666663</v>
      </c>
      <c r="C101" s="131">
        <v>0.4375</v>
      </c>
      <c r="D101" s="131">
        <v>0.63541666666666663</v>
      </c>
      <c r="E101" s="131">
        <v>0.4375</v>
      </c>
      <c r="F101" s="131">
        <v>0.63541666666666663</v>
      </c>
      <c r="G101" s="131">
        <v>0.4375</v>
      </c>
      <c r="H101" s="131">
        <v>0.63541666666666663</v>
      </c>
      <c r="I101" s="131">
        <v>0.4375</v>
      </c>
      <c r="J101" s="131">
        <v>0.63541666666666663</v>
      </c>
      <c r="K101" s="131">
        <v>0.4375</v>
      </c>
      <c r="L101" s="131">
        <v>0.63541666666666663</v>
      </c>
      <c r="M101" s="131">
        <v>0.4375</v>
      </c>
      <c r="N101" s="131">
        <v>0.63541666666666663</v>
      </c>
      <c r="O101" s="131">
        <v>0.4375</v>
      </c>
      <c r="P101" s="131">
        <v>0.63541666666666663</v>
      </c>
      <c r="Q101" s="131">
        <v>0.4375</v>
      </c>
      <c r="R101" s="131">
        <v>0.63541666666666663</v>
      </c>
      <c r="S101" s="131">
        <v>0.4375</v>
      </c>
      <c r="T101" s="131">
        <v>0.63541666666666663</v>
      </c>
      <c r="U101" s="131">
        <v>0.4375</v>
      </c>
      <c r="V101" s="131">
        <v>0.63541666666666663</v>
      </c>
      <c r="W101" s="131">
        <v>0.4375</v>
      </c>
      <c r="X101" s="131">
        <v>0.63541666666666663</v>
      </c>
      <c r="Y101" s="131">
        <v>0.4375</v>
      </c>
      <c r="Z101" s="131">
        <v>0.63541666666666663</v>
      </c>
      <c r="AA101" s="131">
        <v>0.4375</v>
      </c>
      <c r="AB101" s="131">
        <v>0.63541666666666663</v>
      </c>
      <c r="AC101" s="131">
        <v>0.4375</v>
      </c>
      <c r="AD101" s="131">
        <v>0.63541666666666663</v>
      </c>
      <c r="AE101" s="131">
        <v>0.4375</v>
      </c>
      <c r="AF101" s="131">
        <v>0.63541666666666663</v>
      </c>
      <c r="AG101" s="131">
        <v>0.4375</v>
      </c>
      <c r="AH101" s="131">
        <v>0.63541666666666663</v>
      </c>
      <c r="AI101" s="131">
        <v>0.4375</v>
      </c>
      <c r="AJ101" s="131">
        <v>0.63541666666666663</v>
      </c>
      <c r="AK101" s="131">
        <v>0.4375</v>
      </c>
      <c r="AL101" s="131">
        <v>0.63541666666666663</v>
      </c>
      <c r="AM101" s="131">
        <v>0.4375</v>
      </c>
      <c r="AN101" s="131">
        <v>0.63541666666666663</v>
      </c>
      <c r="AO101" s="131">
        <v>0.4375</v>
      </c>
      <c r="AP101" s="131">
        <v>0.63541666666666663</v>
      </c>
      <c r="AQ101" s="131">
        <v>0.4375</v>
      </c>
      <c r="AR101" s="131">
        <v>0.63541666666666663</v>
      </c>
      <c r="AS101" s="131">
        <v>0.4375</v>
      </c>
      <c r="AT101" s="131">
        <v>0.63541666666666663</v>
      </c>
      <c r="AU101" s="131">
        <v>0.4375</v>
      </c>
      <c r="AV101" s="131">
        <v>0.63541666666666663</v>
      </c>
      <c r="AW101" s="131">
        <v>0.4375</v>
      </c>
      <c r="AX101" s="131">
        <v>0.63541666666666663</v>
      </c>
      <c r="AY101" s="131">
        <v>0.4375</v>
      </c>
      <c r="AZ101" s="131">
        <v>0.63541666666666663</v>
      </c>
      <c r="BA101" s="131">
        <v>0.4375</v>
      </c>
      <c r="BB101" s="130"/>
      <c r="BC101" s="130"/>
      <c r="BD101" s="130"/>
      <c r="BE101" s="130"/>
      <c r="BF101" s="130"/>
      <c r="BG101" s="130"/>
      <c r="BH101" s="130"/>
      <c r="BI101" s="130"/>
      <c r="BJ101" s="132" t="s">
        <v>717</v>
      </c>
      <c r="BK101" s="132">
        <v>2142</v>
      </c>
      <c r="BL101" s="132">
        <v>26</v>
      </c>
    </row>
    <row r="102" spans="1:64" x14ac:dyDescent="0.25">
      <c r="A102" s="130">
        <v>30</v>
      </c>
      <c r="B102" s="131">
        <v>0.64583333333333337</v>
      </c>
      <c r="C102" s="131">
        <v>0.2986111111111111</v>
      </c>
      <c r="D102" s="131">
        <v>0.64583333333333337</v>
      </c>
      <c r="E102" s="131">
        <v>0.2986111111111111</v>
      </c>
      <c r="F102" s="131">
        <v>0.64583333333333337</v>
      </c>
      <c r="G102" s="131">
        <v>0.2986111111111111</v>
      </c>
      <c r="H102" s="131">
        <v>0.64583333333333337</v>
      </c>
      <c r="I102" s="131">
        <v>0.2986111111111111</v>
      </c>
      <c r="J102" s="131">
        <v>0.64583333333333337</v>
      </c>
      <c r="K102" s="131">
        <v>0.2986111111111111</v>
      </c>
      <c r="L102" s="131">
        <v>0.64583333333333337</v>
      </c>
      <c r="M102" s="131">
        <v>0.2986111111111111</v>
      </c>
      <c r="N102" s="131">
        <v>0.64583333333333337</v>
      </c>
      <c r="O102" s="131">
        <v>0.2986111111111111</v>
      </c>
      <c r="P102" s="131">
        <v>0.64583333333333337</v>
      </c>
      <c r="Q102" s="131">
        <v>0.2986111111111111</v>
      </c>
      <c r="R102" s="131">
        <v>0.64583333333333337</v>
      </c>
      <c r="S102" s="131">
        <v>0.2986111111111111</v>
      </c>
      <c r="T102" s="131">
        <v>0.64583333333333337</v>
      </c>
      <c r="U102" s="131">
        <v>0.2986111111111111</v>
      </c>
      <c r="V102" s="131">
        <v>0.64583333333333337</v>
      </c>
      <c r="W102" s="131">
        <v>0.2986111111111111</v>
      </c>
      <c r="X102" s="131">
        <v>0.64583333333333337</v>
      </c>
      <c r="Y102" s="131">
        <v>0.2986111111111111</v>
      </c>
      <c r="Z102" s="131">
        <v>0.64583333333333337</v>
      </c>
      <c r="AA102" s="131">
        <v>0.2986111111111111</v>
      </c>
      <c r="AB102" s="131">
        <v>0.64583333333333337</v>
      </c>
      <c r="AC102" s="131">
        <v>0.2986111111111111</v>
      </c>
      <c r="AD102" s="131">
        <v>0.64583333333333337</v>
      </c>
      <c r="AE102" s="131">
        <v>0.2986111111111111</v>
      </c>
      <c r="AF102" s="131">
        <v>0.64583333333333337</v>
      </c>
      <c r="AG102" s="131">
        <v>0.2986111111111111</v>
      </c>
      <c r="AH102" s="131">
        <v>0.64583333333333337</v>
      </c>
      <c r="AI102" s="131">
        <v>0.2986111111111111</v>
      </c>
      <c r="AJ102" s="131">
        <v>0.64583333333333337</v>
      </c>
      <c r="AK102" s="131">
        <v>0.2986111111111111</v>
      </c>
      <c r="AL102" s="131">
        <v>0.64583333333333337</v>
      </c>
      <c r="AM102" s="131">
        <v>0.2986111111111111</v>
      </c>
      <c r="AN102" s="131">
        <v>0.64583333333333337</v>
      </c>
      <c r="AO102" s="131">
        <v>0.2986111111111111</v>
      </c>
      <c r="AP102" s="131">
        <v>0.64583333333333337</v>
      </c>
      <c r="AQ102" s="131">
        <v>0.2986111111111111</v>
      </c>
      <c r="AR102" s="131">
        <v>0.64583333333333337</v>
      </c>
      <c r="AS102" s="131">
        <v>0.2986111111111111</v>
      </c>
      <c r="AT102" s="131">
        <v>0.64583333333333337</v>
      </c>
      <c r="AU102" s="131">
        <v>0.2986111111111111</v>
      </c>
      <c r="AV102" s="131">
        <v>0.64583333333333337</v>
      </c>
      <c r="AW102" s="131">
        <v>0.2986111111111111</v>
      </c>
      <c r="AX102" s="131">
        <v>0.64583333333333337</v>
      </c>
      <c r="AY102" s="131">
        <v>0.2986111111111111</v>
      </c>
      <c r="AZ102" s="131">
        <v>0.64583333333333337</v>
      </c>
      <c r="BA102" s="131">
        <v>0.2986111111111111</v>
      </c>
      <c r="BB102" s="130"/>
      <c r="BC102" s="130"/>
      <c r="BD102" s="130"/>
      <c r="BE102" s="130"/>
      <c r="BF102" s="130"/>
      <c r="BG102" s="130"/>
      <c r="BH102" s="130"/>
      <c r="BI102" s="130"/>
      <c r="BJ102" s="132" t="s">
        <v>717</v>
      </c>
      <c r="BK102" s="132"/>
      <c r="BL102" s="132">
        <v>26</v>
      </c>
    </row>
    <row r="103" spans="1:64" x14ac:dyDescent="0.25">
      <c r="A103" s="130">
        <v>31</v>
      </c>
      <c r="B103" s="131">
        <v>0.66666666666666663</v>
      </c>
      <c r="C103" s="131">
        <v>0.45833333333333331</v>
      </c>
      <c r="D103" s="131">
        <v>0.66666666666666663</v>
      </c>
      <c r="E103" s="131">
        <v>0.45833333333333331</v>
      </c>
      <c r="F103" s="131">
        <v>0.66666666666666663</v>
      </c>
      <c r="G103" s="131">
        <v>0.45833333333333331</v>
      </c>
      <c r="H103" s="131">
        <v>0.66666666666666663</v>
      </c>
      <c r="I103" s="131">
        <v>0.45833333333333331</v>
      </c>
      <c r="J103" s="131">
        <v>0.66666666666666663</v>
      </c>
      <c r="K103" s="131">
        <v>0.45833333333333331</v>
      </c>
      <c r="L103" s="131">
        <v>0.66666666666666663</v>
      </c>
      <c r="M103" s="131">
        <v>0.45833333333333331</v>
      </c>
      <c r="N103" s="131">
        <v>0.66666666666666663</v>
      </c>
      <c r="O103" s="131">
        <v>0.45833333333333331</v>
      </c>
      <c r="P103" s="131">
        <v>0.66666666666666663</v>
      </c>
      <c r="Q103" s="131">
        <v>0.45833333333333331</v>
      </c>
      <c r="R103" s="131">
        <v>0.66666666666666663</v>
      </c>
      <c r="S103" s="131">
        <v>0.45833333333333331</v>
      </c>
      <c r="T103" s="131">
        <v>0.66666666666666663</v>
      </c>
      <c r="U103" s="131">
        <v>0.45833333333333331</v>
      </c>
      <c r="V103" s="131">
        <v>0.66666666666666663</v>
      </c>
      <c r="W103" s="131">
        <v>0.45833333333333331</v>
      </c>
      <c r="X103" s="131">
        <v>0.66666666666666663</v>
      </c>
      <c r="Y103" s="131">
        <v>0.45833333333333331</v>
      </c>
      <c r="Z103" s="131">
        <v>0.66666666666666663</v>
      </c>
      <c r="AA103" s="131">
        <v>0.45833333333333331</v>
      </c>
      <c r="AB103" s="131">
        <v>0.66666666666666663</v>
      </c>
      <c r="AC103" s="131">
        <v>0.45833333333333331</v>
      </c>
      <c r="AD103" s="131">
        <v>0.66666666666666663</v>
      </c>
      <c r="AE103" s="131">
        <v>0.45833333333333331</v>
      </c>
      <c r="AF103" s="131">
        <v>0.66666666666666663</v>
      </c>
      <c r="AG103" s="131">
        <v>0.45833333333333331</v>
      </c>
      <c r="AH103" s="131">
        <v>0.66666666666666663</v>
      </c>
      <c r="AI103" s="131">
        <v>0.45833333333333331</v>
      </c>
      <c r="AJ103" s="131">
        <v>0.66666666666666663</v>
      </c>
      <c r="AK103" s="131">
        <v>0.45833333333333331</v>
      </c>
      <c r="AL103" s="131">
        <v>0.66666666666666663</v>
      </c>
      <c r="AM103" s="131">
        <v>0.45833333333333331</v>
      </c>
      <c r="AN103" s="131">
        <v>0.66666666666666663</v>
      </c>
      <c r="AO103" s="131">
        <v>0.45833333333333331</v>
      </c>
      <c r="AP103" s="131">
        <v>0.66666666666666663</v>
      </c>
      <c r="AQ103" s="131">
        <v>0.45833333333333331</v>
      </c>
      <c r="AR103" s="131">
        <v>0.66666666666666663</v>
      </c>
      <c r="AS103" s="131">
        <v>0.45833333333333331</v>
      </c>
      <c r="AT103" s="131">
        <v>0.66666666666666663</v>
      </c>
      <c r="AU103" s="131">
        <v>0.45833333333333331</v>
      </c>
      <c r="AV103" s="131">
        <v>0.66666666666666663</v>
      </c>
      <c r="AW103" s="131">
        <v>0.45833333333333331</v>
      </c>
      <c r="AX103" s="131">
        <v>0.66666666666666663</v>
      </c>
      <c r="AY103" s="131">
        <v>0.45833333333333331</v>
      </c>
      <c r="AZ103" s="131">
        <v>0.66666666666666663</v>
      </c>
      <c r="BA103" s="131">
        <v>0.45833333333333331</v>
      </c>
      <c r="BB103" s="130"/>
      <c r="BC103" s="130"/>
      <c r="BD103" s="130"/>
      <c r="BE103" s="130"/>
      <c r="BF103" s="130"/>
      <c r="BG103" s="130"/>
      <c r="BH103" s="130"/>
      <c r="BI103" s="130"/>
      <c r="BJ103" s="132" t="s">
        <v>717</v>
      </c>
      <c r="BK103" s="132">
        <v>1031</v>
      </c>
      <c r="BL103" s="132">
        <v>26</v>
      </c>
    </row>
    <row r="104" spans="1:64" x14ac:dyDescent="0.25">
      <c r="A104" s="57"/>
      <c r="B104" s="58">
        <v>0.6875</v>
      </c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6"/>
      <c r="BK104" s="6"/>
      <c r="BL104" s="6"/>
    </row>
    <row r="105" spans="1:64" x14ac:dyDescent="0.25">
      <c r="A105" s="57"/>
      <c r="B105" s="58">
        <v>0.70833333333333337</v>
      </c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6"/>
      <c r="BK105" s="6"/>
      <c r="BL105" s="6"/>
    </row>
    <row r="106" spans="1:64" x14ac:dyDescent="0.25">
      <c r="A106" s="57"/>
      <c r="B106" s="58">
        <v>0.72916666666666663</v>
      </c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6"/>
      <c r="BK106" s="6"/>
      <c r="BL106" s="6"/>
    </row>
    <row r="107" spans="1:64" x14ac:dyDescent="0.25">
      <c r="A107" s="57" t="s">
        <v>645</v>
      </c>
      <c r="B107" s="58">
        <v>0.75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6"/>
      <c r="BK107" s="6"/>
      <c r="BL107" s="6"/>
    </row>
    <row r="108" spans="1:64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"/>
      <c r="BK108" s="6"/>
      <c r="BL108" s="6"/>
    </row>
    <row r="109" spans="1:64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</row>
    <row r="110" spans="1:64" ht="16.5" x14ac:dyDescent="0.25">
      <c r="A110" s="67" t="str">
        <f>"- Tên tuyến:"&amp;VLOOKUP(D112,Quyhoach!$B$8:$J$257,2,0)&amp;"-"&amp;VLOOKUP(D112,Quyhoach!$B$8:$J$257,3,0)</f>
        <v>- Tên tuyến:Quảng Bình-Thừa Thiên Huế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</row>
    <row r="111" spans="1:64" ht="16.5" x14ac:dyDescent="0.25">
      <c r="A111" s="68" t="str">
        <f>"- Bến xe đi:"&amp;VLOOKUP(D112,Quyhoach!$B$8:$J$257,4,0)&amp;";                 Bến xe đến: "&amp;VLOOKUP(D112,Quyhoach!$B$8:$J$257,5,0)</f>
        <v>- Bến xe đi:Ba Đồn;                 Bến xe đến: A Lưới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</row>
    <row r="112" spans="1:64" ht="16.5" x14ac:dyDescent="0.25">
      <c r="A112" s="67" t="s">
        <v>677</v>
      </c>
      <c r="B112" s="6"/>
      <c r="C112" s="6"/>
      <c r="D112" s="6" t="s">
        <v>153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</row>
    <row r="113" spans="1:64" ht="16.5" x14ac:dyDescent="0.25">
      <c r="A113" s="67" t="str">
        <f>"- Hành trình tuyến:"&amp;VLOOKUP(D112,Quyhoach!$B$8:$J$257,6,0)</f>
        <v xml:space="preserve">- Hành trình tuyến:BX Ba Đồn - QL1A -QL49 - BX A Lưới &lt;A&gt; 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</row>
    <row r="114" spans="1:64" ht="16.5" x14ac:dyDescent="0.25">
      <c r="A114" s="67" t="str">
        <f>"- Cự ly tuyến:"&amp;VLOOKUP(D112,Quyhoach!$B$8:$J$257,7,0)&amp;"km"</f>
        <v>- Cự ly tuyến:280km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</row>
    <row r="115" spans="1:64" ht="16.5" x14ac:dyDescent="0.25">
      <c r="A115" s="67" t="str">
        <f>"- Tổng số chuyến xe/ngày/tháng: "&amp;VLOOKUP(D112,Quyhoach!$B$8:$J$257,8,0)</f>
        <v>- Tổng số chuyến xe/ngày/tháng: 30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</row>
    <row r="116" spans="1:64" ht="18.75" x14ac:dyDescent="0.25">
      <c r="A116" s="70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</row>
    <row r="117" spans="1:64" x14ac:dyDescent="0.25">
      <c r="A117" s="243" t="s">
        <v>637</v>
      </c>
      <c r="B117" s="71" t="s">
        <v>638</v>
      </c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6"/>
      <c r="BK117" s="6"/>
      <c r="BL117" s="6"/>
    </row>
    <row r="118" spans="1:64" ht="15.75" customHeight="1" x14ac:dyDescent="0.25">
      <c r="A118" s="244"/>
      <c r="B118" s="242" t="s">
        <v>639</v>
      </c>
      <c r="C118" s="242"/>
      <c r="D118" s="242" t="s">
        <v>640</v>
      </c>
      <c r="E118" s="242"/>
      <c r="F118" s="242" t="s">
        <v>641</v>
      </c>
      <c r="G118" s="242"/>
      <c r="H118" s="242" t="s">
        <v>642</v>
      </c>
      <c r="I118" s="242"/>
      <c r="J118" s="242" t="s">
        <v>651</v>
      </c>
      <c r="K118" s="242"/>
      <c r="L118" s="242" t="s">
        <v>652</v>
      </c>
      <c r="M118" s="242"/>
      <c r="N118" s="242" t="s">
        <v>653</v>
      </c>
      <c r="O118" s="242"/>
      <c r="P118" s="242" t="s">
        <v>654</v>
      </c>
      <c r="Q118" s="242"/>
      <c r="R118" s="242" t="s">
        <v>655</v>
      </c>
      <c r="S118" s="242"/>
      <c r="T118" s="242" t="s">
        <v>656</v>
      </c>
      <c r="U118" s="242"/>
      <c r="V118" s="242" t="s">
        <v>657</v>
      </c>
      <c r="W118" s="242"/>
      <c r="X118" s="242" t="s">
        <v>658</v>
      </c>
      <c r="Y118" s="242"/>
      <c r="Z118" s="242" t="s">
        <v>659</v>
      </c>
      <c r="AA118" s="242"/>
      <c r="AB118" s="242" t="s">
        <v>660</v>
      </c>
      <c r="AC118" s="242"/>
      <c r="AD118" s="242" t="s">
        <v>661</v>
      </c>
      <c r="AE118" s="242"/>
      <c r="AF118" s="242" t="s">
        <v>662</v>
      </c>
      <c r="AG118" s="242"/>
      <c r="AH118" s="242" t="s">
        <v>663</v>
      </c>
      <c r="AI118" s="242"/>
      <c r="AJ118" s="242" t="s">
        <v>664</v>
      </c>
      <c r="AK118" s="242"/>
      <c r="AL118" s="242" t="s">
        <v>665</v>
      </c>
      <c r="AM118" s="242"/>
      <c r="AN118" s="242" t="s">
        <v>666</v>
      </c>
      <c r="AO118" s="242"/>
      <c r="AP118" s="242" t="s">
        <v>667</v>
      </c>
      <c r="AQ118" s="242"/>
      <c r="AR118" s="242" t="s">
        <v>668</v>
      </c>
      <c r="AS118" s="242"/>
      <c r="AT118" s="242" t="s">
        <v>669</v>
      </c>
      <c r="AU118" s="242"/>
      <c r="AV118" s="242" t="s">
        <v>670</v>
      </c>
      <c r="AW118" s="242"/>
      <c r="AX118" s="242" t="s">
        <v>671</v>
      </c>
      <c r="AY118" s="242"/>
      <c r="AZ118" s="242" t="s">
        <v>672</v>
      </c>
      <c r="BA118" s="242"/>
      <c r="BB118" s="242" t="s">
        <v>673</v>
      </c>
      <c r="BC118" s="242"/>
      <c r="BD118" s="242" t="s">
        <v>674</v>
      </c>
      <c r="BE118" s="242"/>
      <c r="BF118" s="242" t="s">
        <v>675</v>
      </c>
      <c r="BG118" s="242"/>
      <c r="BH118" s="242" t="s">
        <v>676</v>
      </c>
      <c r="BI118" s="242"/>
      <c r="BJ118" s="6"/>
      <c r="BK118" s="6"/>
      <c r="BL118" s="6"/>
    </row>
    <row r="119" spans="1:64" ht="28.5" x14ac:dyDescent="0.25">
      <c r="A119" s="245"/>
      <c r="B119" s="169" t="s">
        <v>650</v>
      </c>
      <c r="C119" s="169" t="s">
        <v>644</v>
      </c>
      <c r="D119" s="169" t="s">
        <v>650</v>
      </c>
      <c r="E119" s="169" t="s">
        <v>644</v>
      </c>
      <c r="F119" s="169" t="s">
        <v>650</v>
      </c>
      <c r="G119" s="169" t="s">
        <v>644</v>
      </c>
      <c r="H119" s="169" t="s">
        <v>650</v>
      </c>
      <c r="I119" s="169" t="s">
        <v>644</v>
      </c>
      <c r="J119" s="169" t="s">
        <v>650</v>
      </c>
      <c r="K119" s="169" t="s">
        <v>644</v>
      </c>
      <c r="L119" s="169" t="s">
        <v>650</v>
      </c>
      <c r="M119" s="169" t="s">
        <v>644</v>
      </c>
      <c r="N119" s="169" t="s">
        <v>650</v>
      </c>
      <c r="O119" s="169" t="s">
        <v>644</v>
      </c>
      <c r="P119" s="169" t="s">
        <v>650</v>
      </c>
      <c r="Q119" s="169" t="s">
        <v>644</v>
      </c>
      <c r="R119" s="169" t="s">
        <v>650</v>
      </c>
      <c r="S119" s="169" t="s">
        <v>644</v>
      </c>
      <c r="T119" s="169" t="s">
        <v>650</v>
      </c>
      <c r="U119" s="169" t="s">
        <v>644</v>
      </c>
      <c r="V119" s="169" t="s">
        <v>650</v>
      </c>
      <c r="W119" s="169" t="s">
        <v>644</v>
      </c>
      <c r="X119" s="169" t="s">
        <v>650</v>
      </c>
      <c r="Y119" s="169" t="s">
        <v>644</v>
      </c>
      <c r="Z119" s="169" t="s">
        <v>650</v>
      </c>
      <c r="AA119" s="169" t="s">
        <v>644</v>
      </c>
      <c r="AB119" s="169" t="s">
        <v>650</v>
      </c>
      <c r="AC119" s="169" t="s">
        <v>644</v>
      </c>
      <c r="AD119" s="169" t="s">
        <v>650</v>
      </c>
      <c r="AE119" s="169" t="s">
        <v>644</v>
      </c>
      <c r="AF119" s="169" t="s">
        <v>650</v>
      </c>
      <c r="AG119" s="169" t="s">
        <v>644</v>
      </c>
      <c r="AH119" s="169" t="s">
        <v>650</v>
      </c>
      <c r="AI119" s="169" t="s">
        <v>644</v>
      </c>
      <c r="AJ119" s="169" t="s">
        <v>650</v>
      </c>
      <c r="AK119" s="169" t="s">
        <v>644</v>
      </c>
      <c r="AL119" s="169" t="s">
        <v>650</v>
      </c>
      <c r="AM119" s="169" t="s">
        <v>644</v>
      </c>
      <c r="AN119" s="169" t="s">
        <v>650</v>
      </c>
      <c r="AO119" s="169" t="s">
        <v>644</v>
      </c>
      <c r="AP119" s="169" t="s">
        <v>650</v>
      </c>
      <c r="AQ119" s="169" t="s">
        <v>644</v>
      </c>
      <c r="AR119" s="169" t="s">
        <v>650</v>
      </c>
      <c r="AS119" s="169" t="s">
        <v>644</v>
      </c>
      <c r="AT119" s="169" t="s">
        <v>650</v>
      </c>
      <c r="AU119" s="169" t="s">
        <v>644</v>
      </c>
      <c r="AV119" s="169" t="s">
        <v>650</v>
      </c>
      <c r="AW119" s="169" t="s">
        <v>644</v>
      </c>
      <c r="AX119" s="169" t="s">
        <v>650</v>
      </c>
      <c r="AY119" s="169" t="s">
        <v>644</v>
      </c>
      <c r="AZ119" s="169" t="s">
        <v>650</v>
      </c>
      <c r="BA119" s="169" t="s">
        <v>644</v>
      </c>
      <c r="BB119" s="169" t="s">
        <v>650</v>
      </c>
      <c r="BC119" s="169" t="s">
        <v>644</v>
      </c>
      <c r="BD119" s="169" t="s">
        <v>650</v>
      </c>
      <c r="BE119" s="169" t="s">
        <v>644</v>
      </c>
      <c r="BF119" s="169" t="s">
        <v>650</v>
      </c>
      <c r="BG119" s="169" t="s">
        <v>644</v>
      </c>
      <c r="BH119" s="169" t="s">
        <v>650</v>
      </c>
      <c r="BI119" s="169" t="s">
        <v>644</v>
      </c>
      <c r="BJ119" s="169" t="s">
        <v>682</v>
      </c>
      <c r="BK119" s="169" t="s">
        <v>683</v>
      </c>
      <c r="BL119" s="169" t="s">
        <v>684</v>
      </c>
    </row>
    <row r="120" spans="1:64" x14ac:dyDescent="0.25">
      <c r="A120" s="127">
        <v>1</v>
      </c>
      <c r="B120" s="128">
        <v>0.19791666666666666</v>
      </c>
      <c r="C120" s="128">
        <v>0.3125</v>
      </c>
      <c r="D120" s="128">
        <v>0.19791666666666666</v>
      </c>
      <c r="E120" s="128">
        <v>0.3125</v>
      </c>
      <c r="F120" s="128">
        <v>0.19791666666666666</v>
      </c>
      <c r="G120" s="128">
        <v>0.3125</v>
      </c>
      <c r="H120" s="128">
        <v>0.19791666666666666</v>
      </c>
      <c r="I120" s="128">
        <v>0.3125</v>
      </c>
      <c r="J120" s="128">
        <v>0.19791666666666666</v>
      </c>
      <c r="K120" s="128">
        <v>0.3125</v>
      </c>
      <c r="L120" s="128">
        <v>0.19791666666666666</v>
      </c>
      <c r="M120" s="128">
        <v>0.3125</v>
      </c>
      <c r="N120" s="128">
        <v>0.19791666666666666</v>
      </c>
      <c r="O120" s="128">
        <v>0.3125</v>
      </c>
      <c r="P120" s="128">
        <v>0.19791666666666666</v>
      </c>
      <c r="Q120" s="128">
        <v>0.3125</v>
      </c>
      <c r="R120" s="128">
        <v>0.19791666666666666</v>
      </c>
      <c r="S120" s="128">
        <v>0.3125</v>
      </c>
      <c r="T120" s="128">
        <v>0.19791666666666666</v>
      </c>
      <c r="U120" s="128">
        <v>0.3125</v>
      </c>
      <c r="V120" s="128">
        <v>0.19791666666666666</v>
      </c>
      <c r="W120" s="128">
        <v>0.3125</v>
      </c>
      <c r="X120" s="128">
        <v>0.19791666666666666</v>
      </c>
      <c r="Y120" s="128">
        <v>0.3125</v>
      </c>
      <c r="Z120" s="128">
        <v>0.19791666666666666</v>
      </c>
      <c r="AA120" s="128">
        <v>0.3125</v>
      </c>
      <c r="AB120" s="128">
        <v>0.19791666666666666</v>
      </c>
      <c r="AC120" s="128">
        <v>0.3125</v>
      </c>
      <c r="AD120" s="128">
        <v>0.19791666666666666</v>
      </c>
      <c r="AE120" s="128">
        <v>0.3125</v>
      </c>
      <c r="AF120" s="128">
        <v>0.19791666666666666</v>
      </c>
      <c r="AG120" s="128">
        <v>0.3125</v>
      </c>
      <c r="AH120" s="128">
        <v>0.19791666666666666</v>
      </c>
      <c r="AI120" s="128">
        <v>0.3125</v>
      </c>
      <c r="AJ120" s="128">
        <v>0.19791666666666666</v>
      </c>
      <c r="AK120" s="128">
        <v>0.3125</v>
      </c>
      <c r="AL120" s="128">
        <v>0.19791666666666666</v>
      </c>
      <c r="AM120" s="128">
        <v>0.3125</v>
      </c>
      <c r="AN120" s="128">
        <v>0.19791666666666666</v>
      </c>
      <c r="AO120" s="128">
        <v>0.3125</v>
      </c>
      <c r="AP120" s="128">
        <v>0.19791666666666666</v>
      </c>
      <c r="AQ120" s="128">
        <v>0.3125</v>
      </c>
      <c r="AR120" s="128">
        <v>0.19791666666666666</v>
      </c>
      <c r="AS120" s="128">
        <v>0.3125</v>
      </c>
      <c r="AT120" s="128">
        <v>0.19791666666666666</v>
      </c>
      <c r="AU120" s="128">
        <v>0.3125</v>
      </c>
      <c r="AV120" s="128">
        <v>0.19791666666666666</v>
      </c>
      <c r="AW120" s="128">
        <v>0.3125</v>
      </c>
      <c r="AX120" s="128">
        <v>0.19791666666666666</v>
      </c>
      <c r="AY120" s="128">
        <v>0.3125</v>
      </c>
      <c r="AZ120" s="128">
        <v>0.19791666666666666</v>
      </c>
      <c r="BA120" s="128">
        <v>0.3125</v>
      </c>
      <c r="BB120" s="128"/>
      <c r="BC120" s="128"/>
      <c r="BD120" s="127"/>
      <c r="BE120" s="127"/>
      <c r="BF120" s="127"/>
      <c r="BG120" s="127"/>
      <c r="BH120" s="127"/>
      <c r="BI120" s="127"/>
      <c r="BJ120" s="132" t="s">
        <v>716</v>
      </c>
      <c r="BK120" s="132"/>
      <c r="BL120" s="132">
        <v>26</v>
      </c>
    </row>
    <row r="121" spans="1:64" x14ac:dyDescent="0.25">
      <c r="A121" s="57">
        <v>2</v>
      </c>
      <c r="B121" s="58">
        <v>0.21527777777777779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6"/>
      <c r="BK121" s="6"/>
      <c r="BL121" s="6"/>
    </row>
    <row r="122" spans="1:64" x14ac:dyDescent="0.25">
      <c r="A122" s="57">
        <v>3</v>
      </c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6"/>
      <c r="BK122" s="6"/>
      <c r="BL122" s="6"/>
    </row>
    <row r="123" spans="1:64" x14ac:dyDescent="0.25">
      <c r="A123" s="57" t="s">
        <v>645</v>
      </c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6"/>
      <c r="BK123" s="6"/>
      <c r="BL123" s="6"/>
    </row>
    <row r="124" spans="1:64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"/>
      <c r="BK124" s="6"/>
      <c r="BL124" s="6"/>
    </row>
    <row r="125" spans="1:64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</row>
    <row r="126" spans="1:64" ht="16.5" x14ac:dyDescent="0.25">
      <c r="A126" s="67" t="str">
        <f>"- Tên tuyến:"&amp;VLOOKUP(D128,Quyhoach!$B$8:$J$257,2,0)&amp;"-"&amp;VLOOKUP(D128,Quyhoach!$B$8:$J$257,3,0)</f>
        <v>- Tên tuyến:Quảng Bình-Thừa Thiên Huế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</row>
    <row r="127" spans="1:64" ht="16.5" x14ac:dyDescent="0.25">
      <c r="A127" s="68" t="str">
        <f>"- Bến xe đi:"&amp;VLOOKUP(D128,Quyhoach!$B$8:$J$257,4,0)&amp;";                 Bến xe đến: "&amp;VLOOKUP(D128,Quyhoach!$B$8:$J$257,5,0)</f>
        <v>- Bến xe đi:Đồng Lê;                 Bến xe đến: Phía Bắc Huế</v>
      </c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</row>
    <row r="128" spans="1:64" ht="16.5" x14ac:dyDescent="0.25">
      <c r="A128" s="67" t="s">
        <v>677</v>
      </c>
      <c r="B128" s="6"/>
      <c r="C128" s="6"/>
      <c r="D128" s="6" t="s">
        <v>156</v>
      </c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</row>
    <row r="129" spans="1:64" ht="16.5" x14ac:dyDescent="0.25">
      <c r="A129" s="67" t="str">
        <f>"- Hành trình tuyến:"&amp;VLOOKUP(D128,Quyhoach!$B$8:$J$257,6,0)</f>
        <v>- Hành trình tuyến:BX Đồng Lê - QL1 - BX Phía Bắc (An Hòa) &lt;A&gt;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</row>
    <row r="130" spans="1:64" ht="16.5" x14ac:dyDescent="0.25">
      <c r="A130" s="67" t="str">
        <f>"- Cự ly tuyến:"&amp;VLOOKUP(D128,Quyhoach!$B$8:$J$257,7,0)&amp;"km"</f>
        <v>- Cự ly tuyến:203km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</row>
    <row r="131" spans="1:64" ht="16.5" x14ac:dyDescent="0.25">
      <c r="A131" s="67" t="str">
        <f>"- Tổng số chuyến xe/ngày/tháng: "&amp;VLOOKUP(D128,Quyhoach!$B$8:$J$257,8,0)</f>
        <v>- Tổng số chuyến xe/ngày/tháng: 90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</row>
    <row r="132" spans="1:64" ht="18.75" x14ac:dyDescent="0.25">
      <c r="A132" s="70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</row>
    <row r="133" spans="1:64" x14ac:dyDescent="0.25">
      <c r="A133" s="243" t="s">
        <v>637</v>
      </c>
      <c r="B133" s="71" t="s">
        <v>638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6"/>
      <c r="BK133" s="6"/>
      <c r="BL133" s="6"/>
    </row>
    <row r="134" spans="1:64" ht="15.75" customHeight="1" x14ac:dyDescent="0.25">
      <c r="A134" s="244"/>
      <c r="B134" s="242" t="s">
        <v>639</v>
      </c>
      <c r="C134" s="242"/>
      <c r="D134" s="242" t="s">
        <v>640</v>
      </c>
      <c r="E134" s="242"/>
      <c r="F134" s="242" t="s">
        <v>641</v>
      </c>
      <c r="G134" s="242"/>
      <c r="H134" s="242" t="s">
        <v>642</v>
      </c>
      <c r="I134" s="242"/>
      <c r="J134" s="242" t="s">
        <v>651</v>
      </c>
      <c r="K134" s="242"/>
      <c r="L134" s="242" t="s">
        <v>652</v>
      </c>
      <c r="M134" s="242"/>
      <c r="N134" s="242" t="s">
        <v>653</v>
      </c>
      <c r="O134" s="242"/>
      <c r="P134" s="242" t="s">
        <v>654</v>
      </c>
      <c r="Q134" s="242"/>
      <c r="R134" s="242" t="s">
        <v>655</v>
      </c>
      <c r="S134" s="242"/>
      <c r="T134" s="242" t="s">
        <v>656</v>
      </c>
      <c r="U134" s="242"/>
      <c r="V134" s="242" t="s">
        <v>657</v>
      </c>
      <c r="W134" s="242"/>
      <c r="X134" s="242" t="s">
        <v>658</v>
      </c>
      <c r="Y134" s="242"/>
      <c r="Z134" s="242" t="s">
        <v>659</v>
      </c>
      <c r="AA134" s="242"/>
      <c r="AB134" s="242" t="s">
        <v>660</v>
      </c>
      <c r="AC134" s="242"/>
      <c r="AD134" s="242" t="s">
        <v>661</v>
      </c>
      <c r="AE134" s="242"/>
      <c r="AF134" s="242" t="s">
        <v>662</v>
      </c>
      <c r="AG134" s="242"/>
      <c r="AH134" s="242" t="s">
        <v>663</v>
      </c>
      <c r="AI134" s="242"/>
      <c r="AJ134" s="242" t="s">
        <v>664</v>
      </c>
      <c r="AK134" s="242"/>
      <c r="AL134" s="242" t="s">
        <v>665</v>
      </c>
      <c r="AM134" s="242"/>
      <c r="AN134" s="242" t="s">
        <v>666</v>
      </c>
      <c r="AO134" s="242"/>
      <c r="AP134" s="242" t="s">
        <v>667</v>
      </c>
      <c r="AQ134" s="242"/>
      <c r="AR134" s="242" t="s">
        <v>668</v>
      </c>
      <c r="AS134" s="242"/>
      <c r="AT134" s="242" t="s">
        <v>669</v>
      </c>
      <c r="AU134" s="242"/>
      <c r="AV134" s="242" t="s">
        <v>670</v>
      </c>
      <c r="AW134" s="242"/>
      <c r="AX134" s="242" t="s">
        <v>671</v>
      </c>
      <c r="AY134" s="242"/>
      <c r="AZ134" s="242" t="s">
        <v>672</v>
      </c>
      <c r="BA134" s="242"/>
      <c r="BB134" s="242" t="s">
        <v>673</v>
      </c>
      <c r="BC134" s="242"/>
      <c r="BD134" s="242" t="s">
        <v>674</v>
      </c>
      <c r="BE134" s="242"/>
      <c r="BF134" s="242" t="s">
        <v>675</v>
      </c>
      <c r="BG134" s="242"/>
      <c r="BH134" s="242" t="s">
        <v>676</v>
      </c>
      <c r="BI134" s="242"/>
      <c r="BJ134" s="6"/>
      <c r="BK134" s="6"/>
      <c r="BL134" s="6"/>
    </row>
    <row r="135" spans="1:64" ht="28.5" x14ac:dyDescent="0.25">
      <c r="A135" s="245"/>
      <c r="B135" s="169" t="s">
        <v>650</v>
      </c>
      <c r="C135" s="169" t="s">
        <v>644</v>
      </c>
      <c r="D135" s="169" t="s">
        <v>650</v>
      </c>
      <c r="E135" s="169" t="s">
        <v>644</v>
      </c>
      <c r="F135" s="169" t="s">
        <v>650</v>
      </c>
      <c r="G135" s="169" t="s">
        <v>644</v>
      </c>
      <c r="H135" s="169" t="s">
        <v>650</v>
      </c>
      <c r="I135" s="169" t="s">
        <v>644</v>
      </c>
      <c r="J135" s="169" t="s">
        <v>650</v>
      </c>
      <c r="K135" s="169" t="s">
        <v>644</v>
      </c>
      <c r="L135" s="169" t="s">
        <v>650</v>
      </c>
      <c r="M135" s="169" t="s">
        <v>644</v>
      </c>
      <c r="N135" s="169" t="s">
        <v>650</v>
      </c>
      <c r="O135" s="169" t="s">
        <v>644</v>
      </c>
      <c r="P135" s="169" t="s">
        <v>650</v>
      </c>
      <c r="Q135" s="169" t="s">
        <v>644</v>
      </c>
      <c r="R135" s="169" t="s">
        <v>650</v>
      </c>
      <c r="S135" s="169" t="s">
        <v>644</v>
      </c>
      <c r="T135" s="169" t="s">
        <v>650</v>
      </c>
      <c r="U135" s="169" t="s">
        <v>644</v>
      </c>
      <c r="V135" s="169" t="s">
        <v>650</v>
      </c>
      <c r="W135" s="169" t="s">
        <v>644</v>
      </c>
      <c r="X135" s="169" t="s">
        <v>650</v>
      </c>
      <c r="Y135" s="169" t="s">
        <v>644</v>
      </c>
      <c r="Z135" s="169" t="s">
        <v>650</v>
      </c>
      <c r="AA135" s="169" t="s">
        <v>644</v>
      </c>
      <c r="AB135" s="169" t="s">
        <v>650</v>
      </c>
      <c r="AC135" s="169" t="s">
        <v>644</v>
      </c>
      <c r="AD135" s="169" t="s">
        <v>650</v>
      </c>
      <c r="AE135" s="169" t="s">
        <v>644</v>
      </c>
      <c r="AF135" s="169" t="s">
        <v>650</v>
      </c>
      <c r="AG135" s="169" t="s">
        <v>644</v>
      </c>
      <c r="AH135" s="169" t="s">
        <v>650</v>
      </c>
      <c r="AI135" s="169" t="s">
        <v>644</v>
      </c>
      <c r="AJ135" s="169" t="s">
        <v>650</v>
      </c>
      <c r="AK135" s="169" t="s">
        <v>644</v>
      </c>
      <c r="AL135" s="169" t="s">
        <v>650</v>
      </c>
      <c r="AM135" s="169" t="s">
        <v>644</v>
      </c>
      <c r="AN135" s="169" t="s">
        <v>650</v>
      </c>
      <c r="AO135" s="169" t="s">
        <v>644</v>
      </c>
      <c r="AP135" s="169" t="s">
        <v>650</v>
      </c>
      <c r="AQ135" s="169" t="s">
        <v>644</v>
      </c>
      <c r="AR135" s="169" t="s">
        <v>650</v>
      </c>
      <c r="AS135" s="169" t="s">
        <v>644</v>
      </c>
      <c r="AT135" s="169" t="s">
        <v>650</v>
      </c>
      <c r="AU135" s="169" t="s">
        <v>644</v>
      </c>
      <c r="AV135" s="169" t="s">
        <v>650</v>
      </c>
      <c r="AW135" s="169" t="s">
        <v>644</v>
      </c>
      <c r="AX135" s="169" t="s">
        <v>650</v>
      </c>
      <c r="AY135" s="169" t="s">
        <v>644</v>
      </c>
      <c r="AZ135" s="169" t="s">
        <v>650</v>
      </c>
      <c r="BA135" s="169" t="s">
        <v>644</v>
      </c>
      <c r="BB135" s="169" t="s">
        <v>650</v>
      </c>
      <c r="BC135" s="169" t="s">
        <v>644</v>
      </c>
      <c r="BD135" s="169" t="s">
        <v>650</v>
      </c>
      <c r="BE135" s="169" t="s">
        <v>644</v>
      </c>
      <c r="BF135" s="169" t="s">
        <v>650</v>
      </c>
      <c r="BG135" s="169" t="s">
        <v>644</v>
      </c>
      <c r="BH135" s="169" t="s">
        <v>650</v>
      </c>
      <c r="BI135" s="169" t="s">
        <v>644</v>
      </c>
      <c r="BJ135" s="169" t="s">
        <v>682</v>
      </c>
      <c r="BK135" s="169" t="s">
        <v>683</v>
      </c>
      <c r="BL135" s="169" t="s">
        <v>684</v>
      </c>
    </row>
    <row r="136" spans="1:64" s="63" customFormat="1" x14ac:dyDescent="0.25">
      <c r="A136" s="136">
        <v>1</v>
      </c>
      <c r="B136" s="174">
        <v>0.16666666666666666</v>
      </c>
      <c r="C136" s="174">
        <v>0.44791666666666669</v>
      </c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81"/>
      <c r="BK136" s="181"/>
      <c r="BL136" s="181"/>
    </row>
    <row r="137" spans="1:64" x14ac:dyDescent="0.25">
      <c r="A137" s="127">
        <v>2</v>
      </c>
      <c r="B137" s="128">
        <v>0.19097222222222221</v>
      </c>
      <c r="C137" s="128">
        <v>0.47916666666666669</v>
      </c>
      <c r="D137" s="128">
        <v>0.19097222222222221</v>
      </c>
      <c r="E137" s="128">
        <v>0.47916666666666669</v>
      </c>
      <c r="F137" s="128">
        <v>0.19097222222222221</v>
      </c>
      <c r="G137" s="128">
        <v>0.47916666666666669</v>
      </c>
      <c r="H137" s="128">
        <v>0.19097222222222221</v>
      </c>
      <c r="I137" s="128">
        <v>0.47916666666666669</v>
      </c>
      <c r="J137" s="128"/>
      <c r="K137" s="128"/>
      <c r="L137" s="128">
        <v>0.19097222222222221</v>
      </c>
      <c r="M137" s="128">
        <v>0.47916666666666669</v>
      </c>
      <c r="N137" s="128">
        <v>0.19097222222222221</v>
      </c>
      <c r="O137" s="128">
        <v>0.47916666666666669</v>
      </c>
      <c r="P137" s="128">
        <v>0.19097222222222221</v>
      </c>
      <c r="Q137" s="128">
        <v>0.47916666666666669</v>
      </c>
      <c r="R137" s="128">
        <v>0.19097222222222221</v>
      </c>
      <c r="S137" s="128">
        <v>0.47916666666666669</v>
      </c>
      <c r="T137" s="128">
        <v>0.19097222222222221</v>
      </c>
      <c r="U137" s="128">
        <v>0.47916666666666669</v>
      </c>
      <c r="V137" s="128">
        <v>0.19097222222222221</v>
      </c>
      <c r="W137" s="128">
        <v>0.47916666666666669</v>
      </c>
      <c r="X137" s="128">
        <v>0.19097222222222221</v>
      </c>
      <c r="Y137" s="128">
        <v>0.47916666666666669</v>
      </c>
      <c r="Z137" s="128">
        <v>0.19097222222222221</v>
      </c>
      <c r="AA137" s="128">
        <v>0.47916666666666669</v>
      </c>
      <c r="AB137" s="128"/>
      <c r="AC137" s="128"/>
      <c r="AD137" s="128">
        <v>0.19097222222222221</v>
      </c>
      <c r="AE137" s="128">
        <v>0.47916666666666669</v>
      </c>
      <c r="AF137" s="128">
        <v>0.19097222222222221</v>
      </c>
      <c r="AG137" s="128">
        <v>0.47916666666666669</v>
      </c>
      <c r="AH137" s="128">
        <v>0.19097222222222221</v>
      </c>
      <c r="AI137" s="128">
        <v>0.47916666666666669</v>
      </c>
      <c r="AJ137" s="128">
        <v>0.19097222222222221</v>
      </c>
      <c r="AK137" s="128">
        <v>0.47916666666666669</v>
      </c>
      <c r="AL137" s="128">
        <v>0.19097222222222221</v>
      </c>
      <c r="AM137" s="128">
        <v>0.47916666666666669</v>
      </c>
      <c r="AN137" s="128">
        <v>0.19097222222222221</v>
      </c>
      <c r="AO137" s="128">
        <v>0.47916666666666669</v>
      </c>
      <c r="AP137" s="128">
        <v>0.19097222222222221</v>
      </c>
      <c r="AQ137" s="128">
        <v>0.47916666666666669</v>
      </c>
      <c r="AR137" s="128">
        <v>0.19097222222222221</v>
      </c>
      <c r="AS137" s="128">
        <v>0.47916666666666669</v>
      </c>
      <c r="AT137" s="128"/>
      <c r="AU137" s="128"/>
      <c r="AV137" s="128">
        <v>0.19097222222222221</v>
      </c>
      <c r="AW137" s="128">
        <v>0.47916666666666669</v>
      </c>
      <c r="AX137" s="128">
        <v>0.19097222222222221</v>
      </c>
      <c r="AY137" s="128">
        <v>0.47916666666666669</v>
      </c>
      <c r="AZ137" s="128">
        <v>0.19097222222222221</v>
      </c>
      <c r="BA137" s="128">
        <v>0.47916666666666669</v>
      </c>
      <c r="BB137" s="127"/>
      <c r="BC137" s="127"/>
      <c r="BD137" s="128">
        <v>0.19097222222222221</v>
      </c>
      <c r="BE137" s="128">
        <v>0.47916666666666669</v>
      </c>
      <c r="BF137" s="128">
        <v>0.19097222222222221</v>
      </c>
      <c r="BG137" s="128">
        <v>0.47916666666666669</v>
      </c>
      <c r="BH137" s="128">
        <v>0.19097222222222221</v>
      </c>
      <c r="BI137" s="128">
        <v>0.47916666666666669</v>
      </c>
      <c r="BJ137" s="132" t="s">
        <v>691</v>
      </c>
      <c r="BK137" s="132">
        <v>1829</v>
      </c>
      <c r="BL137" s="132">
        <v>26</v>
      </c>
    </row>
    <row r="138" spans="1:64" x14ac:dyDescent="0.25">
      <c r="A138" s="130">
        <v>3</v>
      </c>
      <c r="B138" s="131">
        <v>0.21875</v>
      </c>
      <c r="C138" s="131">
        <v>0.53125</v>
      </c>
      <c r="D138" s="131">
        <v>0.21875</v>
      </c>
      <c r="E138" s="131">
        <v>0.53125</v>
      </c>
      <c r="F138" s="131">
        <v>0.21875</v>
      </c>
      <c r="G138" s="131">
        <v>0.53125</v>
      </c>
      <c r="H138" s="131">
        <v>0.21875</v>
      </c>
      <c r="I138" s="131">
        <v>0.53125</v>
      </c>
      <c r="J138" s="131">
        <v>0.21875</v>
      </c>
      <c r="K138" s="131">
        <v>0.53125</v>
      </c>
      <c r="L138" s="131">
        <v>0.21875</v>
      </c>
      <c r="M138" s="131">
        <v>0.53125</v>
      </c>
      <c r="N138" s="131">
        <v>0.21875</v>
      </c>
      <c r="O138" s="131">
        <v>0.53125</v>
      </c>
      <c r="P138" s="131">
        <v>0.21875</v>
      </c>
      <c r="Q138" s="131">
        <v>0.53125</v>
      </c>
      <c r="R138" s="131">
        <v>0.21875</v>
      </c>
      <c r="S138" s="131">
        <v>0.53125</v>
      </c>
      <c r="T138" s="131">
        <v>0.21875</v>
      </c>
      <c r="U138" s="131">
        <v>0.53125</v>
      </c>
      <c r="V138" s="131">
        <v>0.21875</v>
      </c>
      <c r="W138" s="131">
        <v>0.53125</v>
      </c>
      <c r="X138" s="131">
        <v>0.21875</v>
      </c>
      <c r="Y138" s="131">
        <v>0.53125</v>
      </c>
      <c r="Z138" s="131">
        <v>0.21875</v>
      </c>
      <c r="AA138" s="131">
        <v>0.53125</v>
      </c>
      <c r="AB138" s="131">
        <v>0.21875</v>
      </c>
      <c r="AC138" s="131">
        <v>0.53125</v>
      </c>
      <c r="AD138" s="131">
        <v>0.21875</v>
      </c>
      <c r="AE138" s="131">
        <v>0.53125</v>
      </c>
      <c r="AF138" s="131">
        <v>0.21875</v>
      </c>
      <c r="AG138" s="131">
        <v>0.53125</v>
      </c>
      <c r="AH138" s="131">
        <v>0.21875</v>
      </c>
      <c r="AI138" s="131">
        <v>0.53125</v>
      </c>
      <c r="AJ138" s="131">
        <v>0.21875</v>
      </c>
      <c r="AK138" s="131">
        <v>0.53125</v>
      </c>
      <c r="AL138" s="131">
        <v>0.21875</v>
      </c>
      <c r="AM138" s="131">
        <v>0.53125</v>
      </c>
      <c r="AN138" s="131">
        <v>0.21875</v>
      </c>
      <c r="AO138" s="131">
        <v>0.53125</v>
      </c>
      <c r="AP138" s="131">
        <v>0.21875</v>
      </c>
      <c r="AQ138" s="131">
        <v>0.53125</v>
      </c>
      <c r="AR138" s="131">
        <v>0.21875</v>
      </c>
      <c r="AS138" s="131">
        <v>0.53125</v>
      </c>
      <c r="AT138" s="131">
        <v>0.21875</v>
      </c>
      <c r="AU138" s="131">
        <v>0.53125</v>
      </c>
      <c r="AV138" s="131">
        <v>0.21875</v>
      </c>
      <c r="AW138" s="131">
        <v>0.53125</v>
      </c>
      <c r="AX138" s="131">
        <v>0.21875</v>
      </c>
      <c r="AY138" s="131">
        <v>0.53125</v>
      </c>
      <c r="AZ138" s="131">
        <v>0.21875</v>
      </c>
      <c r="BA138" s="131">
        <v>0.53125</v>
      </c>
      <c r="BB138" s="130"/>
      <c r="BC138" s="130"/>
      <c r="BD138" s="130"/>
      <c r="BE138" s="130"/>
      <c r="BF138" s="130"/>
      <c r="BG138" s="130"/>
      <c r="BH138" s="130"/>
      <c r="BI138" s="130"/>
      <c r="BJ138" s="132" t="s">
        <v>691</v>
      </c>
      <c r="BK138" s="132">
        <v>179</v>
      </c>
      <c r="BL138" s="132">
        <v>26</v>
      </c>
    </row>
    <row r="139" spans="1:64" x14ac:dyDescent="0.25">
      <c r="A139" s="130">
        <v>4</v>
      </c>
      <c r="B139" s="131">
        <v>0.26041666666666669</v>
      </c>
      <c r="C139" s="131">
        <v>0.57291666666666663</v>
      </c>
      <c r="D139" s="131">
        <v>0.26041666666666669</v>
      </c>
      <c r="E139" s="131">
        <v>0.57291666666666663</v>
      </c>
      <c r="F139" s="131">
        <v>0.26041666666666669</v>
      </c>
      <c r="G139" s="131">
        <v>0.57291666666666663</v>
      </c>
      <c r="H139" s="131">
        <v>0.26041666666666669</v>
      </c>
      <c r="I139" s="131">
        <v>0.57291666666666663</v>
      </c>
      <c r="J139" s="131">
        <v>0.26041666666666669</v>
      </c>
      <c r="K139" s="131">
        <v>0.57291666666666663</v>
      </c>
      <c r="L139" s="131">
        <v>0.26041666666666669</v>
      </c>
      <c r="M139" s="131">
        <v>0.57291666666666663</v>
      </c>
      <c r="N139" s="131">
        <v>0.26041666666666669</v>
      </c>
      <c r="O139" s="131">
        <v>0.57291666666666663</v>
      </c>
      <c r="P139" s="131">
        <v>0.26041666666666669</v>
      </c>
      <c r="Q139" s="131">
        <v>0.57291666666666663</v>
      </c>
      <c r="R139" s="131">
        <v>0.26041666666666669</v>
      </c>
      <c r="S139" s="131">
        <v>0.57291666666666663</v>
      </c>
      <c r="T139" s="131">
        <v>0.26041666666666669</v>
      </c>
      <c r="U139" s="131">
        <v>0.57291666666666663</v>
      </c>
      <c r="V139" s="131">
        <v>0.26041666666666669</v>
      </c>
      <c r="W139" s="131">
        <v>0.57291666666666663</v>
      </c>
      <c r="X139" s="131">
        <v>0.26041666666666669</v>
      </c>
      <c r="Y139" s="131">
        <v>0.57291666666666663</v>
      </c>
      <c r="Z139" s="131">
        <v>0.26041666666666669</v>
      </c>
      <c r="AA139" s="131">
        <v>0.57291666666666663</v>
      </c>
      <c r="AB139" s="131">
        <v>0.26041666666666669</v>
      </c>
      <c r="AC139" s="131">
        <v>0.57291666666666663</v>
      </c>
      <c r="AD139" s="131">
        <v>0.26041666666666669</v>
      </c>
      <c r="AE139" s="131">
        <v>0.57291666666666663</v>
      </c>
      <c r="AF139" s="131">
        <v>0.26041666666666669</v>
      </c>
      <c r="AG139" s="131">
        <v>0.57291666666666663</v>
      </c>
      <c r="AH139" s="131">
        <v>0.26041666666666669</v>
      </c>
      <c r="AI139" s="131">
        <v>0.57291666666666663</v>
      </c>
      <c r="AJ139" s="131">
        <v>0.26041666666666669</v>
      </c>
      <c r="AK139" s="131">
        <v>0.57291666666666663</v>
      </c>
      <c r="AL139" s="131">
        <v>0.26041666666666669</v>
      </c>
      <c r="AM139" s="131">
        <v>0.57291666666666663</v>
      </c>
      <c r="AN139" s="131">
        <v>0.26041666666666669</v>
      </c>
      <c r="AO139" s="131">
        <v>0.57291666666666663</v>
      </c>
      <c r="AP139" s="131">
        <v>0.26041666666666669</v>
      </c>
      <c r="AQ139" s="131">
        <v>0.57291666666666663</v>
      </c>
      <c r="AR139" s="131">
        <v>0.26041666666666669</v>
      </c>
      <c r="AS139" s="131">
        <v>0.57291666666666663</v>
      </c>
      <c r="AT139" s="131">
        <v>0.26041666666666669</v>
      </c>
      <c r="AU139" s="131">
        <v>0.57291666666666663</v>
      </c>
      <c r="AV139" s="131">
        <v>0.26041666666666669</v>
      </c>
      <c r="AW139" s="131">
        <v>0.57291666666666663</v>
      </c>
      <c r="AX139" s="131">
        <v>0.26041666666666669</v>
      </c>
      <c r="AY139" s="131">
        <v>0.57291666666666663</v>
      </c>
      <c r="AZ139" s="131">
        <v>0.26041666666666669</v>
      </c>
      <c r="BA139" s="131">
        <v>0.57291666666666663</v>
      </c>
      <c r="BB139" s="130"/>
      <c r="BC139" s="130"/>
      <c r="BD139" s="130"/>
      <c r="BE139" s="130"/>
      <c r="BF139" s="130"/>
      <c r="BG139" s="130"/>
      <c r="BH139" s="130"/>
      <c r="BI139" s="130"/>
      <c r="BJ139" s="132" t="s">
        <v>681</v>
      </c>
      <c r="BK139" s="132">
        <v>351</v>
      </c>
      <c r="BL139" s="132">
        <v>26</v>
      </c>
    </row>
    <row r="140" spans="1:64" x14ac:dyDescent="0.25">
      <c r="A140" s="57"/>
      <c r="B140" s="58">
        <v>0.30208333333333331</v>
      </c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7"/>
      <c r="BC140" s="57"/>
      <c r="BD140" s="57"/>
      <c r="BE140" s="57"/>
      <c r="BF140" s="57"/>
      <c r="BG140" s="57"/>
      <c r="BH140" s="57"/>
      <c r="BI140" s="57"/>
      <c r="BJ140" s="6"/>
      <c r="BK140" s="6"/>
      <c r="BL140" s="6"/>
    </row>
    <row r="141" spans="1:64" x14ac:dyDescent="0.25">
      <c r="A141" s="130">
        <v>5</v>
      </c>
      <c r="B141" s="131">
        <v>0.56597222222222221</v>
      </c>
      <c r="C141" s="131">
        <v>0.29166666666666669</v>
      </c>
      <c r="D141" s="131">
        <v>0.56597222222222221</v>
      </c>
      <c r="E141" s="131">
        <v>0.29166666666666669</v>
      </c>
      <c r="F141" s="131">
        <v>0.56597222222222221</v>
      </c>
      <c r="G141" s="131">
        <v>0.29166666666666669</v>
      </c>
      <c r="H141" s="131">
        <v>0.56597222222222221</v>
      </c>
      <c r="I141" s="131">
        <v>0.29166666666666669</v>
      </c>
      <c r="J141" s="131">
        <v>0.56597222222222221</v>
      </c>
      <c r="K141" s="131">
        <v>0.29166666666666669</v>
      </c>
      <c r="L141" s="131">
        <v>0.56597222222222221</v>
      </c>
      <c r="M141" s="131">
        <v>0.29166666666666669</v>
      </c>
      <c r="N141" s="131">
        <v>0.56597222222222221</v>
      </c>
      <c r="O141" s="131">
        <v>0.29166666666666669</v>
      </c>
      <c r="P141" s="131">
        <v>0.56597222222222221</v>
      </c>
      <c r="Q141" s="131">
        <v>0.29166666666666669</v>
      </c>
      <c r="R141" s="131">
        <v>0.56597222222222221</v>
      </c>
      <c r="S141" s="131">
        <v>0.29166666666666669</v>
      </c>
      <c r="T141" s="131">
        <v>0.56597222222222221</v>
      </c>
      <c r="U141" s="131">
        <v>0.29166666666666669</v>
      </c>
      <c r="V141" s="131">
        <v>0.56597222222222221</v>
      </c>
      <c r="W141" s="131">
        <v>0.29166666666666669</v>
      </c>
      <c r="X141" s="131">
        <v>0.56597222222222221</v>
      </c>
      <c r="Y141" s="131">
        <v>0.29166666666666669</v>
      </c>
      <c r="Z141" s="131">
        <v>0.56597222222222221</v>
      </c>
      <c r="AA141" s="131">
        <v>0.29166666666666669</v>
      </c>
      <c r="AB141" s="131">
        <v>0.56597222222222221</v>
      </c>
      <c r="AC141" s="131">
        <v>0.29166666666666669</v>
      </c>
      <c r="AD141" s="131">
        <v>0.56597222222222221</v>
      </c>
      <c r="AE141" s="131">
        <v>0.29166666666666669</v>
      </c>
      <c r="AF141" s="131">
        <v>0.56597222222222221</v>
      </c>
      <c r="AG141" s="131">
        <v>0.29166666666666669</v>
      </c>
      <c r="AH141" s="131">
        <v>0.56597222222222221</v>
      </c>
      <c r="AI141" s="131">
        <v>0.29166666666666669</v>
      </c>
      <c r="AJ141" s="131">
        <v>0.56597222222222221</v>
      </c>
      <c r="AK141" s="131">
        <v>0.29166666666666669</v>
      </c>
      <c r="AL141" s="131">
        <v>0.56597222222222221</v>
      </c>
      <c r="AM141" s="131">
        <v>0.29166666666666669</v>
      </c>
      <c r="AN141" s="131">
        <v>0.56597222222222221</v>
      </c>
      <c r="AO141" s="131">
        <v>0.29166666666666669</v>
      </c>
      <c r="AP141" s="131">
        <v>0.56597222222222221</v>
      </c>
      <c r="AQ141" s="131">
        <v>0.29166666666666669</v>
      </c>
      <c r="AR141" s="131">
        <v>0.56597222222222221</v>
      </c>
      <c r="AS141" s="131">
        <v>0.29166666666666669</v>
      </c>
      <c r="AT141" s="131">
        <v>0.56597222222222221</v>
      </c>
      <c r="AU141" s="131">
        <v>0.29166666666666669</v>
      </c>
      <c r="AV141" s="131">
        <v>0.56597222222222221</v>
      </c>
      <c r="AW141" s="131">
        <v>0.29166666666666669</v>
      </c>
      <c r="AX141" s="131">
        <v>0.56597222222222221</v>
      </c>
      <c r="AY141" s="131">
        <v>0.29166666666666669</v>
      </c>
      <c r="AZ141" s="131">
        <v>0.56597222222222221</v>
      </c>
      <c r="BA141" s="131">
        <v>0.29166666666666669</v>
      </c>
      <c r="BB141" s="130"/>
      <c r="BC141" s="130"/>
      <c r="BD141" s="130"/>
      <c r="BE141" s="130"/>
      <c r="BF141" s="130"/>
      <c r="BG141" s="130"/>
      <c r="BH141" s="130"/>
      <c r="BI141" s="130"/>
      <c r="BJ141" s="132" t="s">
        <v>691</v>
      </c>
      <c r="BK141" s="132">
        <v>1833</v>
      </c>
      <c r="BL141" s="132">
        <v>26</v>
      </c>
    </row>
    <row r="142" spans="1:64" x14ac:dyDescent="0.25">
      <c r="A142" s="57"/>
      <c r="B142" s="58">
        <v>0.59375</v>
      </c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6"/>
      <c r="BK142" s="6"/>
      <c r="BL142" s="6"/>
    </row>
    <row r="143" spans="1:64" x14ac:dyDescent="0.25">
      <c r="A143" s="64"/>
      <c r="B143" s="199">
        <v>0.625</v>
      </c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"/>
      <c r="BK143" s="6"/>
      <c r="BL143" s="6"/>
    </row>
    <row r="144" spans="1:64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1:64" ht="16.5" x14ac:dyDescent="0.25">
      <c r="A145" s="67" t="str">
        <f>"- Tên tuyến:"&amp;VLOOKUP(D147,Quyhoach!$B$8:$J$257,2,0)&amp;"-"&amp;VLOOKUP(D147,Quyhoach!$B$8:$J$257,3,0)</f>
        <v>- Tên tuyến:Quảng Bình-Thừa Thiên Huế</v>
      </c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1:64" ht="16.5" x14ac:dyDescent="0.25">
      <c r="A146" s="68" t="str">
        <f>"- Bến xe đi:"&amp;VLOOKUP(D147,Quyhoach!$B$8:$J$257,4,0)&amp;";                 Bến xe đến: "&amp;VLOOKUP(D147,Quyhoach!$B$8:$J$257,5,0)</f>
        <v>- Bến xe đi:Quy Đạt;                 Bến xe đến: Phía Bắc Huế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  <row r="147" spans="1:64" ht="16.5" x14ac:dyDescent="0.25">
      <c r="A147" s="67" t="s">
        <v>677</v>
      </c>
      <c r="B147" s="6"/>
      <c r="C147" s="6"/>
      <c r="D147" s="6" t="s">
        <v>159</v>
      </c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</row>
    <row r="148" spans="1:64" ht="16.5" x14ac:dyDescent="0.25">
      <c r="A148" s="67" t="str">
        <f>"- Hành trình tuyến:"&amp;VLOOKUP(D147,Quyhoach!$B$8:$J$257,6,0)</f>
        <v>- Hành trình tuyến:BX Quy Đạt - QL1 - BX Phía Bắc (An Hòa) &lt;A&gt;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</row>
    <row r="149" spans="1:64" ht="16.5" x14ac:dyDescent="0.25">
      <c r="A149" s="67" t="str">
        <f>"- Cự ly tuyến:"&amp;VLOOKUP(D147,Quyhoach!$B$8:$J$257,7,0)&amp;"km"</f>
        <v>- Cự ly tuyến:203km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</row>
    <row r="150" spans="1:64" ht="16.5" x14ac:dyDescent="0.25">
      <c r="A150" s="67" t="str">
        <f>"- Tổng số chuyến xe/ngày/tháng: "&amp;VLOOKUP(D147,Quyhoach!$B$8:$J$257,8,0)</f>
        <v>- Tổng số chuyến xe/ngày/tháng: 210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</row>
    <row r="151" spans="1:64" ht="18.75" x14ac:dyDescent="0.25">
      <c r="A151" s="70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</row>
    <row r="152" spans="1:64" x14ac:dyDescent="0.25">
      <c r="A152" s="243" t="s">
        <v>637</v>
      </c>
      <c r="B152" s="71" t="s">
        <v>638</v>
      </c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6"/>
      <c r="BK152" s="6"/>
      <c r="BL152" s="6"/>
    </row>
    <row r="153" spans="1:64" ht="15.75" customHeight="1" x14ac:dyDescent="0.25">
      <c r="A153" s="244"/>
      <c r="B153" s="242" t="s">
        <v>639</v>
      </c>
      <c r="C153" s="242"/>
      <c r="D153" s="242" t="s">
        <v>640</v>
      </c>
      <c r="E153" s="242"/>
      <c r="F153" s="242" t="s">
        <v>641</v>
      </c>
      <c r="G153" s="242"/>
      <c r="H153" s="242" t="s">
        <v>642</v>
      </c>
      <c r="I153" s="242"/>
      <c r="J153" s="242" t="s">
        <v>651</v>
      </c>
      <c r="K153" s="242"/>
      <c r="L153" s="242" t="s">
        <v>652</v>
      </c>
      <c r="M153" s="242"/>
      <c r="N153" s="242" t="s">
        <v>653</v>
      </c>
      <c r="O153" s="242"/>
      <c r="P153" s="242" t="s">
        <v>654</v>
      </c>
      <c r="Q153" s="242"/>
      <c r="R153" s="242" t="s">
        <v>655</v>
      </c>
      <c r="S153" s="242"/>
      <c r="T153" s="242" t="s">
        <v>656</v>
      </c>
      <c r="U153" s="242"/>
      <c r="V153" s="242" t="s">
        <v>657</v>
      </c>
      <c r="W153" s="242"/>
      <c r="X153" s="242" t="s">
        <v>658</v>
      </c>
      <c r="Y153" s="242"/>
      <c r="Z153" s="242" t="s">
        <v>659</v>
      </c>
      <c r="AA153" s="242"/>
      <c r="AB153" s="242" t="s">
        <v>660</v>
      </c>
      <c r="AC153" s="242"/>
      <c r="AD153" s="242" t="s">
        <v>661</v>
      </c>
      <c r="AE153" s="242"/>
      <c r="AF153" s="242" t="s">
        <v>662</v>
      </c>
      <c r="AG153" s="242"/>
      <c r="AH153" s="242" t="s">
        <v>663</v>
      </c>
      <c r="AI153" s="242"/>
      <c r="AJ153" s="242" t="s">
        <v>664</v>
      </c>
      <c r="AK153" s="242"/>
      <c r="AL153" s="242" t="s">
        <v>665</v>
      </c>
      <c r="AM153" s="242"/>
      <c r="AN153" s="242" t="s">
        <v>666</v>
      </c>
      <c r="AO153" s="242"/>
      <c r="AP153" s="242" t="s">
        <v>667</v>
      </c>
      <c r="AQ153" s="242"/>
      <c r="AR153" s="242" t="s">
        <v>668</v>
      </c>
      <c r="AS153" s="242"/>
      <c r="AT153" s="242" t="s">
        <v>669</v>
      </c>
      <c r="AU153" s="242"/>
      <c r="AV153" s="242" t="s">
        <v>670</v>
      </c>
      <c r="AW153" s="242"/>
      <c r="AX153" s="242" t="s">
        <v>671</v>
      </c>
      <c r="AY153" s="242"/>
      <c r="AZ153" s="242" t="s">
        <v>672</v>
      </c>
      <c r="BA153" s="242"/>
      <c r="BB153" s="242" t="s">
        <v>673</v>
      </c>
      <c r="BC153" s="242"/>
      <c r="BD153" s="242" t="s">
        <v>674</v>
      </c>
      <c r="BE153" s="242"/>
      <c r="BF153" s="242" t="s">
        <v>675</v>
      </c>
      <c r="BG153" s="242"/>
      <c r="BH153" s="242" t="s">
        <v>676</v>
      </c>
      <c r="BI153" s="242"/>
      <c r="BJ153" s="6"/>
      <c r="BK153" s="6"/>
      <c r="BL153" s="6"/>
    </row>
    <row r="154" spans="1:64" ht="28.5" x14ac:dyDescent="0.25">
      <c r="A154" s="245"/>
      <c r="B154" s="169" t="s">
        <v>650</v>
      </c>
      <c r="C154" s="169" t="s">
        <v>644</v>
      </c>
      <c r="D154" s="169" t="s">
        <v>650</v>
      </c>
      <c r="E154" s="169" t="s">
        <v>644</v>
      </c>
      <c r="F154" s="169" t="s">
        <v>650</v>
      </c>
      <c r="G154" s="169" t="s">
        <v>644</v>
      </c>
      <c r="H154" s="169" t="s">
        <v>650</v>
      </c>
      <c r="I154" s="169" t="s">
        <v>644</v>
      </c>
      <c r="J154" s="169" t="s">
        <v>650</v>
      </c>
      <c r="K154" s="169" t="s">
        <v>644</v>
      </c>
      <c r="L154" s="169" t="s">
        <v>650</v>
      </c>
      <c r="M154" s="169" t="s">
        <v>644</v>
      </c>
      <c r="N154" s="169" t="s">
        <v>650</v>
      </c>
      <c r="O154" s="169" t="s">
        <v>644</v>
      </c>
      <c r="P154" s="169" t="s">
        <v>650</v>
      </c>
      <c r="Q154" s="169" t="s">
        <v>644</v>
      </c>
      <c r="R154" s="169" t="s">
        <v>650</v>
      </c>
      <c r="S154" s="169" t="s">
        <v>644</v>
      </c>
      <c r="T154" s="169" t="s">
        <v>650</v>
      </c>
      <c r="U154" s="169" t="s">
        <v>644</v>
      </c>
      <c r="V154" s="169" t="s">
        <v>650</v>
      </c>
      <c r="W154" s="169" t="s">
        <v>644</v>
      </c>
      <c r="X154" s="169" t="s">
        <v>650</v>
      </c>
      <c r="Y154" s="169" t="s">
        <v>644</v>
      </c>
      <c r="Z154" s="169" t="s">
        <v>650</v>
      </c>
      <c r="AA154" s="169" t="s">
        <v>644</v>
      </c>
      <c r="AB154" s="169" t="s">
        <v>650</v>
      </c>
      <c r="AC154" s="169" t="s">
        <v>644</v>
      </c>
      <c r="AD154" s="169" t="s">
        <v>650</v>
      </c>
      <c r="AE154" s="169" t="s">
        <v>644</v>
      </c>
      <c r="AF154" s="169" t="s">
        <v>650</v>
      </c>
      <c r="AG154" s="169" t="s">
        <v>644</v>
      </c>
      <c r="AH154" s="169" t="s">
        <v>650</v>
      </c>
      <c r="AI154" s="169" t="s">
        <v>644</v>
      </c>
      <c r="AJ154" s="169" t="s">
        <v>650</v>
      </c>
      <c r="AK154" s="169" t="s">
        <v>644</v>
      </c>
      <c r="AL154" s="169" t="s">
        <v>650</v>
      </c>
      <c r="AM154" s="169" t="s">
        <v>644</v>
      </c>
      <c r="AN154" s="169" t="s">
        <v>650</v>
      </c>
      <c r="AO154" s="169" t="s">
        <v>644</v>
      </c>
      <c r="AP154" s="169" t="s">
        <v>650</v>
      </c>
      <c r="AQ154" s="169" t="s">
        <v>644</v>
      </c>
      <c r="AR154" s="169" t="s">
        <v>650</v>
      </c>
      <c r="AS154" s="169" t="s">
        <v>644</v>
      </c>
      <c r="AT154" s="169" t="s">
        <v>650</v>
      </c>
      <c r="AU154" s="169" t="s">
        <v>644</v>
      </c>
      <c r="AV154" s="169" t="s">
        <v>650</v>
      </c>
      <c r="AW154" s="169" t="s">
        <v>644</v>
      </c>
      <c r="AX154" s="169" t="s">
        <v>650</v>
      </c>
      <c r="AY154" s="169" t="s">
        <v>644</v>
      </c>
      <c r="AZ154" s="169" t="s">
        <v>650</v>
      </c>
      <c r="BA154" s="169" t="s">
        <v>644</v>
      </c>
      <c r="BB154" s="169" t="s">
        <v>650</v>
      </c>
      <c r="BC154" s="169" t="s">
        <v>644</v>
      </c>
      <c r="BD154" s="169" t="s">
        <v>650</v>
      </c>
      <c r="BE154" s="169" t="s">
        <v>644</v>
      </c>
      <c r="BF154" s="169" t="s">
        <v>650</v>
      </c>
      <c r="BG154" s="169" t="s">
        <v>644</v>
      </c>
      <c r="BH154" s="169" t="s">
        <v>650</v>
      </c>
      <c r="BI154" s="169" t="s">
        <v>644</v>
      </c>
      <c r="BJ154" s="169" t="s">
        <v>682</v>
      </c>
      <c r="BK154" s="169" t="s">
        <v>683</v>
      </c>
      <c r="BL154" s="169" t="s">
        <v>684</v>
      </c>
    </row>
    <row r="155" spans="1:64" x14ac:dyDescent="0.25">
      <c r="A155" s="127">
        <v>1</v>
      </c>
      <c r="B155" s="128">
        <v>0.16666666666666666</v>
      </c>
      <c r="C155" s="128">
        <v>0.51736111111111105</v>
      </c>
      <c r="D155" s="128">
        <v>0.16666666666666666</v>
      </c>
      <c r="E155" s="128">
        <v>0.51736111111111105</v>
      </c>
      <c r="F155" s="128">
        <v>0.16666666666666666</v>
      </c>
      <c r="G155" s="128">
        <v>0.51736111111111105</v>
      </c>
      <c r="H155" s="128">
        <v>0.16666666666666666</v>
      </c>
      <c r="I155" s="128">
        <v>0.51736111111111105</v>
      </c>
      <c r="J155" s="128">
        <v>0.16666666666666666</v>
      </c>
      <c r="K155" s="128">
        <v>0.51736111111111105</v>
      </c>
      <c r="L155" s="128">
        <v>0.16666666666666666</v>
      </c>
      <c r="M155" s="128">
        <v>0.51736111111111105</v>
      </c>
      <c r="N155" s="128">
        <v>0.16666666666666666</v>
      </c>
      <c r="O155" s="128">
        <v>0.51736111111111105</v>
      </c>
      <c r="P155" s="128">
        <v>0.16666666666666666</v>
      </c>
      <c r="Q155" s="128">
        <v>0.51736111111111105</v>
      </c>
      <c r="R155" s="128">
        <v>0.16666666666666666</v>
      </c>
      <c r="S155" s="128">
        <v>0.51736111111111105</v>
      </c>
      <c r="T155" s="128">
        <v>0.16666666666666666</v>
      </c>
      <c r="U155" s="128">
        <v>0.51736111111111105</v>
      </c>
      <c r="V155" s="128">
        <v>0.16666666666666666</v>
      </c>
      <c r="W155" s="128">
        <v>0.51736111111111105</v>
      </c>
      <c r="X155" s="128">
        <v>0.16666666666666666</v>
      </c>
      <c r="Y155" s="128">
        <v>0.51736111111111105</v>
      </c>
      <c r="Z155" s="128">
        <v>0.16666666666666666</v>
      </c>
      <c r="AA155" s="128">
        <v>0.51736111111111105</v>
      </c>
      <c r="AB155" s="128">
        <v>0.16666666666666666</v>
      </c>
      <c r="AC155" s="128">
        <v>0.51736111111111105</v>
      </c>
      <c r="AD155" s="128">
        <v>0.16666666666666666</v>
      </c>
      <c r="AE155" s="128">
        <v>0.51736111111111105</v>
      </c>
      <c r="AF155" s="128">
        <v>0.16666666666666666</v>
      </c>
      <c r="AG155" s="128">
        <v>0.51736111111111105</v>
      </c>
      <c r="AH155" s="128">
        <v>0.16666666666666666</v>
      </c>
      <c r="AI155" s="128">
        <v>0.51736111111111105</v>
      </c>
      <c r="AJ155" s="128">
        <v>0.16666666666666666</v>
      </c>
      <c r="AK155" s="128">
        <v>0.51736111111111105</v>
      </c>
      <c r="AL155" s="128">
        <v>0.16666666666666666</v>
      </c>
      <c r="AM155" s="128">
        <v>0.51736111111111105</v>
      </c>
      <c r="AN155" s="128">
        <v>0.16666666666666666</v>
      </c>
      <c r="AO155" s="128">
        <v>0.51736111111111105</v>
      </c>
      <c r="AP155" s="128">
        <v>0.16666666666666666</v>
      </c>
      <c r="AQ155" s="128">
        <v>0.51736111111111105</v>
      </c>
      <c r="AR155" s="128">
        <v>0.16666666666666666</v>
      </c>
      <c r="AS155" s="128">
        <v>0.51736111111111105</v>
      </c>
      <c r="AT155" s="128">
        <v>0.16666666666666666</v>
      </c>
      <c r="AU155" s="128">
        <v>0.51736111111111105</v>
      </c>
      <c r="AV155" s="128">
        <v>0.16666666666666666</v>
      </c>
      <c r="AW155" s="128">
        <v>0.51736111111111105</v>
      </c>
      <c r="AX155" s="128">
        <v>0.16666666666666666</v>
      </c>
      <c r="AY155" s="128">
        <v>0.51736111111111105</v>
      </c>
      <c r="AZ155" s="128">
        <v>0.16666666666666666</v>
      </c>
      <c r="BA155" s="128">
        <v>0.51736111111111105</v>
      </c>
      <c r="BB155" s="127"/>
      <c r="BC155" s="127"/>
      <c r="BD155" s="127"/>
      <c r="BE155" s="127"/>
      <c r="BF155" s="127"/>
      <c r="BG155" s="127"/>
      <c r="BH155" s="127"/>
      <c r="BI155" s="127"/>
      <c r="BJ155" s="132" t="s">
        <v>697</v>
      </c>
      <c r="BK155" s="132">
        <v>1884</v>
      </c>
      <c r="BL155" s="132">
        <v>26</v>
      </c>
    </row>
    <row r="156" spans="1:64" x14ac:dyDescent="0.25">
      <c r="A156" s="130">
        <v>2</v>
      </c>
      <c r="B156" s="131">
        <v>0.19791666666666666</v>
      </c>
      <c r="C156" s="131">
        <v>0.45833333333333331</v>
      </c>
      <c r="D156" s="131">
        <v>0.19791666666666666</v>
      </c>
      <c r="E156" s="131">
        <v>0.45833333333333331</v>
      </c>
      <c r="F156" s="131">
        <v>0.19791666666666666</v>
      </c>
      <c r="G156" s="131">
        <v>0.45833333333333331</v>
      </c>
      <c r="H156" s="131">
        <v>0.19791666666666666</v>
      </c>
      <c r="I156" s="131">
        <v>0.45833333333333331</v>
      </c>
      <c r="J156" s="131">
        <v>0.19791666666666666</v>
      </c>
      <c r="K156" s="131">
        <v>0.45833333333333331</v>
      </c>
      <c r="L156" s="131">
        <v>0.19791666666666666</v>
      </c>
      <c r="M156" s="131">
        <v>0.45833333333333331</v>
      </c>
      <c r="N156" s="131">
        <v>0.19791666666666666</v>
      </c>
      <c r="O156" s="131">
        <v>0.45833333333333331</v>
      </c>
      <c r="P156" s="131">
        <v>0.19791666666666666</v>
      </c>
      <c r="Q156" s="131">
        <v>0.45833333333333331</v>
      </c>
      <c r="R156" s="131">
        <v>0.19791666666666666</v>
      </c>
      <c r="S156" s="131">
        <v>0.45833333333333331</v>
      </c>
      <c r="T156" s="131">
        <v>0.19791666666666666</v>
      </c>
      <c r="U156" s="131">
        <v>0.45833333333333331</v>
      </c>
      <c r="V156" s="131">
        <v>0.19791666666666666</v>
      </c>
      <c r="W156" s="131">
        <v>0.45833333333333331</v>
      </c>
      <c r="X156" s="131">
        <v>0.19791666666666666</v>
      </c>
      <c r="Y156" s="131">
        <v>0.45833333333333331</v>
      </c>
      <c r="Z156" s="131">
        <v>0.19791666666666666</v>
      </c>
      <c r="AA156" s="131">
        <v>0.45833333333333331</v>
      </c>
      <c r="AB156" s="131">
        <v>0.19791666666666666</v>
      </c>
      <c r="AC156" s="131">
        <v>0.45833333333333331</v>
      </c>
      <c r="AD156" s="131">
        <v>0.19791666666666666</v>
      </c>
      <c r="AE156" s="131">
        <v>0.45833333333333331</v>
      </c>
      <c r="AF156" s="131">
        <v>0.19791666666666666</v>
      </c>
      <c r="AG156" s="131">
        <v>0.45833333333333331</v>
      </c>
      <c r="AH156" s="131">
        <v>0.19791666666666666</v>
      </c>
      <c r="AI156" s="131">
        <v>0.45833333333333331</v>
      </c>
      <c r="AJ156" s="131">
        <v>0.19791666666666666</v>
      </c>
      <c r="AK156" s="131">
        <v>0.45833333333333331</v>
      </c>
      <c r="AL156" s="131">
        <v>0.19791666666666666</v>
      </c>
      <c r="AM156" s="131">
        <v>0.45833333333333331</v>
      </c>
      <c r="AN156" s="131">
        <v>0.19791666666666666</v>
      </c>
      <c r="AO156" s="131">
        <v>0.45833333333333331</v>
      </c>
      <c r="AP156" s="131">
        <v>0.19791666666666666</v>
      </c>
      <c r="AQ156" s="131">
        <v>0.45833333333333331</v>
      </c>
      <c r="AR156" s="131">
        <v>0.19791666666666666</v>
      </c>
      <c r="AS156" s="131">
        <v>0.45833333333333331</v>
      </c>
      <c r="AT156" s="131">
        <v>0.19791666666666666</v>
      </c>
      <c r="AU156" s="131">
        <v>0.45833333333333331</v>
      </c>
      <c r="AV156" s="131">
        <v>0.19791666666666666</v>
      </c>
      <c r="AW156" s="131">
        <v>0.45833333333333331</v>
      </c>
      <c r="AX156" s="131">
        <v>0.19791666666666666</v>
      </c>
      <c r="AY156" s="131">
        <v>0.45833333333333331</v>
      </c>
      <c r="AZ156" s="131">
        <v>0.19791666666666666</v>
      </c>
      <c r="BA156" s="131">
        <v>0.45833333333333331</v>
      </c>
      <c r="BB156" s="130"/>
      <c r="BC156" s="130"/>
      <c r="BD156" s="130"/>
      <c r="BE156" s="130"/>
      <c r="BF156" s="130"/>
      <c r="BG156" s="130"/>
      <c r="BH156" s="130"/>
      <c r="BI156" s="130"/>
      <c r="BJ156" s="132" t="s">
        <v>681</v>
      </c>
      <c r="BK156" s="132">
        <v>1195</v>
      </c>
      <c r="BL156" s="132">
        <v>26</v>
      </c>
    </row>
    <row r="157" spans="1:64" x14ac:dyDescent="0.25">
      <c r="A157" s="130">
        <v>3</v>
      </c>
      <c r="B157" s="131">
        <v>0.20833333333333334</v>
      </c>
      <c r="C157" s="131">
        <v>0.55208333333333337</v>
      </c>
      <c r="D157" s="131">
        <v>0.20833333333333334</v>
      </c>
      <c r="E157" s="131">
        <v>0.55208333333333337</v>
      </c>
      <c r="F157" s="131">
        <v>0.20833333333333334</v>
      </c>
      <c r="G157" s="131">
        <v>0.55208333333333337</v>
      </c>
      <c r="H157" s="131">
        <v>0.20833333333333334</v>
      </c>
      <c r="I157" s="131">
        <v>0.55208333333333337</v>
      </c>
      <c r="J157" s="131">
        <v>0.20833333333333334</v>
      </c>
      <c r="K157" s="131">
        <v>0.55208333333333337</v>
      </c>
      <c r="L157" s="131">
        <v>0.20833333333333334</v>
      </c>
      <c r="M157" s="131">
        <v>0.55208333333333337</v>
      </c>
      <c r="N157" s="131">
        <v>0.20833333333333334</v>
      </c>
      <c r="O157" s="131">
        <v>0.55208333333333337</v>
      </c>
      <c r="P157" s="131">
        <v>0.20833333333333334</v>
      </c>
      <c r="Q157" s="131">
        <v>0.55208333333333337</v>
      </c>
      <c r="R157" s="131">
        <v>0.20833333333333334</v>
      </c>
      <c r="S157" s="131">
        <v>0.55208333333333337</v>
      </c>
      <c r="T157" s="131">
        <v>0.20833333333333334</v>
      </c>
      <c r="U157" s="131">
        <v>0.55208333333333337</v>
      </c>
      <c r="V157" s="131">
        <v>0.20833333333333334</v>
      </c>
      <c r="W157" s="131">
        <v>0.55208333333333337</v>
      </c>
      <c r="X157" s="131">
        <v>0.20833333333333334</v>
      </c>
      <c r="Y157" s="131">
        <v>0.55208333333333337</v>
      </c>
      <c r="Z157" s="131">
        <v>0.20833333333333334</v>
      </c>
      <c r="AA157" s="131">
        <v>0.55208333333333337</v>
      </c>
      <c r="AB157" s="131">
        <v>0.20833333333333334</v>
      </c>
      <c r="AC157" s="131">
        <v>0.55208333333333337</v>
      </c>
      <c r="AD157" s="131">
        <v>0.20833333333333334</v>
      </c>
      <c r="AE157" s="131">
        <v>0.55208333333333337</v>
      </c>
      <c r="AF157" s="131">
        <v>0.20833333333333334</v>
      </c>
      <c r="AG157" s="131">
        <v>0.55208333333333337</v>
      </c>
      <c r="AH157" s="131">
        <v>0.20833333333333334</v>
      </c>
      <c r="AI157" s="131">
        <v>0.55208333333333337</v>
      </c>
      <c r="AJ157" s="131">
        <v>0.20833333333333334</v>
      </c>
      <c r="AK157" s="131">
        <v>0.55208333333333337</v>
      </c>
      <c r="AL157" s="131">
        <v>0.20833333333333334</v>
      </c>
      <c r="AM157" s="131">
        <v>0.55208333333333337</v>
      </c>
      <c r="AN157" s="131">
        <v>0.20833333333333334</v>
      </c>
      <c r="AO157" s="131">
        <v>0.55208333333333337</v>
      </c>
      <c r="AP157" s="131">
        <v>0.20833333333333334</v>
      </c>
      <c r="AQ157" s="131">
        <v>0.55208333333333337</v>
      </c>
      <c r="AR157" s="131">
        <v>0.20833333333333334</v>
      </c>
      <c r="AS157" s="131">
        <v>0.55208333333333337</v>
      </c>
      <c r="AT157" s="131">
        <v>0.20833333333333334</v>
      </c>
      <c r="AU157" s="131">
        <v>0.55208333333333337</v>
      </c>
      <c r="AV157" s="131">
        <v>0.20833333333333334</v>
      </c>
      <c r="AW157" s="131">
        <v>0.55208333333333337</v>
      </c>
      <c r="AX157" s="131">
        <v>0.20833333333333334</v>
      </c>
      <c r="AY157" s="131">
        <v>0.55208333333333337</v>
      </c>
      <c r="AZ157" s="131">
        <v>0.20833333333333334</v>
      </c>
      <c r="BA157" s="131">
        <v>0.55208333333333337</v>
      </c>
      <c r="BB157" s="130"/>
      <c r="BC157" s="130"/>
      <c r="BD157" s="130"/>
      <c r="BE157" s="130"/>
      <c r="BF157" s="130"/>
      <c r="BG157" s="130"/>
      <c r="BH157" s="130"/>
      <c r="BI157" s="130"/>
      <c r="BJ157" s="132" t="s">
        <v>693</v>
      </c>
      <c r="BK157" s="132">
        <v>927</v>
      </c>
      <c r="BL157" s="132">
        <v>26</v>
      </c>
    </row>
    <row r="158" spans="1:64" x14ac:dyDescent="0.25">
      <c r="A158" s="130">
        <v>4</v>
      </c>
      <c r="B158" s="131">
        <v>0.22916666666666666</v>
      </c>
      <c r="C158" s="131">
        <v>0.53125</v>
      </c>
      <c r="D158" s="131">
        <v>0.22916666666666666</v>
      </c>
      <c r="E158" s="131">
        <v>0.53125</v>
      </c>
      <c r="F158" s="131">
        <v>0.22916666666666666</v>
      </c>
      <c r="G158" s="131">
        <v>0.53125</v>
      </c>
      <c r="H158" s="131">
        <v>0.22916666666666666</v>
      </c>
      <c r="I158" s="131">
        <v>0.53125</v>
      </c>
      <c r="J158" s="131">
        <v>0.22916666666666666</v>
      </c>
      <c r="K158" s="131">
        <v>0.53125</v>
      </c>
      <c r="L158" s="131">
        <v>0.22916666666666666</v>
      </c>
      <c r="M158" s="131">
        <v>0.53125</v>
      </c>
      <c r="N158" s="131">
        <v>0.22916666666666666</v>
      </c>
      <c r="O158" s="131">
        <v>0.53125</v>
      </c>
      <c r="P158" s="131">
        <v>0.22916666666666666</v>
      </c>
      <c r="Q158" s="131">
        <v>0.53125</v>
      </c>
      <c r="R158" s="131">
        <v>0.22916666666666666</v>
      </c>
      <c r="S158" s="131">
        <v>0.53125</v>
      </c>
      <c r="T158" s="131">
        <v>0.22916666666666666</v>
      </c>
      <c r="U158" s="131">
        <v>0.53125</v>
      </c>
      <c r="V158" s="131">
        <v>0.22916666666666666</v>
      </c>
      <c r="W158" s="131">
        <v>0.53125</v>
      </c>
      <c r="X158" s="131">
        <v>0.22916666666666666</v>
      </c>
      <c r="Y158" s="131">
        <v>0.53125</v>
      </c>
      <c r="Z158" s="131">
        <v>0.22916666666666666</v>
      </c>
      <c r="AA158" s="131">
        <v>0.53125</v>
      </c>
      <c r="AB158" s="131">
        <v>0.22916666666666666</v>
      </c>
      <c r="AC158" s="131">
        <v>0.53125</v>
      </c>
      <c r="AD158" s="131">
        <v>0.22916666666666666</v>
      </c>
      <c r="AE158" s="131">
        <v>0.53125</v>
      </c>
      <c r="AF158" s="131">
        <v>0.22916666666666666</v>
      </c>
      <c r="AG158" s="131">
        <v>0.53125</v>
      </c>
      <c r="AH158" s="131">
        <v>0.22916666666666666</v>
      </c>
      <c r="AI158" s="131">
        <v>0.53125</v>
      </c>
      <c r="AJ158" s="131">
        <v>0.22916666666666666</v>
      </c>
      <c r="AK158" s="131">
        <v>0.53125</v>
      </c>
      <c r="AL158" s="131">
        <v>0.22916666666666666</v>
      </c>
      <c r="AM158" s="131">
        <v>0.53125</v>
      </c>
      <c r="AN158" s="131">
        <v>0.22916666666666666</v>
      </c>
      <c r="AO158" s="131">
        <v>0.53125</v>
      </c>
      <c r="AP158" s="131">
        <v>0.22916666666666666</v>
      </c>
      <c r="AQ158" s="131">
        <v>0.53125</v>
      </c>
      <c r="AR158" s="131">
        <v>0.22916666666666666</v>
      </c>
      <c r="AS158" s="131">
        <v>0.53125</v>
      </c>
      <c r="AT158" s="131">
        <v>0.22916666666666666</v>
      </c>
      <c r="AU158" s="131">
        <v>0.53125</v>
      </c>
      <c r="AV158" s="131">
        <v>0.22916666666666666</v>
      </c>
      <c r="AW158" s="131">
        <v>0.53125</v>
      </c>
      <c r="AX158" s="131">
        <v>0.22916666666666666</v>
      </c>
      <c r="AY158" s="131">
        <v>0.53125</v>
      </c>
      <c r="AZ158" s="131">
        <v>0.22916666666666666</v>
      </c>
      <c r="BA158" s="131">
        <v>0.53125</v>
      </c>
      <c r="BB158" s="130"/>
      <c r="BC158" s="130"/>
      <c r="BD158" s="130"/>
      <c r="BE158" s="130"/>
      <c r="BF158" s="130"/>
      <c r="BG158" s="130"/>
      <c r="BH158" s="130"/>
      <c r="BI158" s="130"/>
      <c r="BJ158" s="132" t="s">
        <v>681</v>
      </c>
      <c r="BK158" s="132"/>
      <c r="BL158" s="132">
        <v>26</v>
      </c>
    </row>
    <row r="159" spans="1:64" x14ac:dyDescent="0.25">
      <c r="A159" s="197"/>
      <c r="B159" s="198">
        <v>0.25</v>
      </c>
      <c r="C159" s="198"/>
      <c r="D159" s="198"/>
      <c r="E159" s="198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98"/>
      <c r="AE159" s="198"/>
      <c r="AF159" s="198"/>
      <c r="AG159" s="198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198"/>
      <c r="AT159" s="198"/>
      <c r="AU159" s="198"/>
      <c r="AV159" s="198"/>
      <c r="AW159" s="198"/>
      <c r="AX159" s="198"/>
      <c r="AY159" s="198"/>
      <c r="AZ159" s="198"/>
      <c r="BA159" s="198"/>
      <c r="BB159" s="197"/>
      <c r="BC159" s="197"/>
      <c r="BD159" s="197"/>
      <c r="BE159" s="197"/>
      <c r="BF159" s="197"/>
      <c r="BG159" s="197"/>
      <c r="BH159" s="197"/>
      <c r="BI159" s="197"/>
      <c r="BJ159" s="6"/>
      <c r="BK159" s="6"/>
      <c r="BL159" s="6"/>
    </row>
    <row r="160" spans="1:64" x14ac:dyDescent="0.25">
      <c r="A160" s="64"/>
      <c r="B160" s="199">
        <v>0.29166666666666669</v>
      </c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"/>
      <c r="BK160" s="6"/>
      <c r="BL160" s="6"/>
    </row>
    <row r="161" spans="1:64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</row>
    <row r="162" spans="1:64" ht="16.5" x14ac:dyDescent="0.25">
      <c r="A162" s="67" t="str">
        <f>"- Tên tuyến:"&amp;VLOOKUP(D164,Quyhoach!$B$8:$J$257,2,0)&amp;"-"&amp;VLOOKUP(D164,Quyhoach!$B$8:$J$257,3,0)</f>
        <v>- Tên tuyến:Quảng Bình-Thừa Thiên Huế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</row>
    <row r="163" spans="1:64" ht="16.5" x14ac:dyDescent="0.25">
      <c r="A163" s="68" t="str">
        <f>"- Bến xe đi:"&amp;VLOOKUP(D164,Quyhoach!$B$8:$J$257,4,0)&amp;";                 Bến xe đến: "&amp;VLOOKUP(D164,Quyhoach!$B$8:$J$257,5,0)</f>
        <v>- Bến xe đi:Lệ Thủy;                 Bến xe đến: Phía Bắc Huế</v>
      </c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</row>
    <row r="164" spans="1:64" ht="16.5" x14ac:dyDescent="0.25">
      <c r="A164" s="67" t="s">
        <v>677</v>
      </c>
      <c r="B164" s="6"/>
      <c r="C164" s="6"/>
      <c r="D164" s="6" t="s">
        <v>162</v>
      </c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</row>
    <row r="165" spans="1:64" ht="16.5" x14ac:dyDescent="0.25">
      <c r="A165" s="67" t="str">
        <f>"- Hành trình tuyến:"&amp;VLOOKUP(D164,Quyhoach!$B$8:$J$257,6,0)</f>
        <v xml:space="preserve">- Hành trình tuyến:BX Lệ Thủy - QL1A - BX phía Bắc Huế &lt;A&gt;  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spans="1:64" ht="16.5" x14ac:dyDescent="0.25">
      <c r="A166" s="67" t="str">
        <f>"- Cự ly tuyến:"&amp;VLOOKUP(D164,Quyhoach!$B$8:$J$257,7,0)&amp;"km"</f>
        <v>- Cự ly tuyến:203km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spans="1:64" ht="16.5" x14ac:dyDescent="0.25">
      <c r="A167" s="67" t="str">
        <f>"- Tổng số chuyến xe/ngày/tháng: "&amp;VLOOKUP(D164,Quyhoach!$B$8:$J$257,8,0)</f>
        <v>- Tổng số chuyến xe/ngày/tháng: 450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spans="1:64" ht="18.75" x14ac:dyDescent="0.25">
      <c r="A168" s="70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</row>
    <row r="169" spans="1:64" x14ac:dyDescent="0.25">
      <c r="A169" s="243" t="s">
        <v>637</v>
      </c>
      <c r="B169" s="71" t="s">
        <v>638</v>
      </c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6"/>
      <c r="BK169" s="6"/>
      <c r="BL169" s="6"/>
    </row>
    <row r="170" spans="1:64" ht="15.75" customHeight="1" x14ac:dyDescent="0.25">
      <c r="A170" s="244"/>
      <c r="B170" s="242" t="s">
        <v>639</v>
      </c>
      <c r="C170" s="242"/>
      <c r="D170" s="242" t="s">
        <v>640</v>
      </c>
      <c r="E170" s="242"/>
      <c r="F170" s="242" t="s">
        <v>641</v>
      </c>
      <c r="G170" s="242"/>
      <c r="H170" s="242" t="s">
        <v>642</v>
      </c>
      <c r="I170" s="242"/>
      <c r="J170" s="242" t="s">
        <v>651</v>
      </c>
      <c r="K170" s="242"/>
      <c r="L170" s="242" t="s">
        <v>652</v>
      </c>
      <c r="M170" s="242"/>
      <c r="N170" s="242" t="s">
        <v>653</v>
      </c>
      <c r="O170" s="242"/>
      <c r="P170" s="242" t="s">
        <v>654</v>
      </c>
      <c r="Q170" s="242"/>
      <c r="R170" s="242" t="s">
        <v>655</v>
      </c>
      <c r="S170" s="242"/>
      <c r="T170" s="242" t="s">
        <v>656</v>
      </c>
      <c r="U170" s="242"/>
      <c r="V170" s="242" t="s">
        <v>657</v>
      </c>
      <c r="W170" s="242"/>
      <c r="X170" s="242" t="s">
        <v>658</v>
      </c>
      <c r="Y170" s="242"/>
      <c r="Z170" s="242" t="s">
        <v>659</v>
      </c>
      <c r="AA170" s="242"/>
      <c r="AB170" s="242" t="s">
        <v>660</v>
      </c>
      <c r="AC170" s="242"/>
      <c r="AD170" s="242" t="s">
        <v>661</v>
      </c>
      <c r="AE170" s="242"/>
      <c r="AF170" s="242" t="s">
        <v>662</v>
      </c>
      <c r="AG170" s="242"/>
      <c r="AH170" s="242" t="s">
        <v>663</v>
      </c>
      <c r="AI170" s="242"/>
      <c r="AJ170" s="242" t="s">
        <v>664</v>
      </c>
      <c r="AK170" s="242"/>
      <c r="AL170" s="242" t="s">
        <v>665</v>
      </c>
      <c r="AM170" s="242"/>
      <c r="AN170" s="242" t="s">
        <v>666</v>
      </c>
      <c r="AO170" s="242"/>
      <c r="AP170" s="242" t="s">
        <v>667</v>
      </c>
      <c r="AQ170" s="242"/>
      <c r="AR170" s="242" t="s">
        <v>668</v>
      </c>
      <c r="AS170" s="242"/>
      <c r="AT170" s="242" t="s">
        <v>669</v>
      </c>
      <c r="AU170" s="242"/>
      <c r="AV170" s="242" t="s">
        <v>670</v>
      </c>
      <c r="AW170" s="242"/>
      <c r="AX170" s="242" t="s">
        <v>671</v>
      </c>
      <c r="AY170" s="242"/>
      <c r="AZ170" s="242" t="s">
        <v>672</v>
      </c>
      <c r="BA170" s="242"/>
      <c r="BB170" s="242" t="s">
        <v>673</v>
      </c>
      <c r="BC170" s="242"/>
      <c r="BD170" s="242" t="s">
        <v>674</v>
      </c>
      <c r="BE170" s="242"/>
      <c r="BF170" s="242" t="s">
        <v>675</v>
      </c>
      <c r="BG170" s="242"/>
      <c r="BH170" s="242" t="s">
        <v>676</v>
      </c>
      <c r="BI170" s="242"/>
      <c r="BJ170" s="6"/>
      <c r="BK170" s="6"/>
      <c r="BL170" s="6"/>
    </row>
    <row r="171" spans="1:64" ht="28.5" x14ac:dyDescent="0.25">
      <c r="A171" s="245"/>
      <c r="B171" s="169" t="s">
        <v>650</v>
      </c>
      <c r="C171" s="169" t="s">
        <v>644</v>
      </c>
      <c r="D171" s="169" t="s">
        <v>650</v>
      </c>
      <c r="E171" s="169" t="s">
        <v>644</v>
      </c>
      <c r="F171" s="169" t="s">
        <v>650</v>
      </c>
      <c r="G171" s="169" t="s">
        <v>644</v>
      </c>
      <c r="H171" s="169" t="s">
        <v>650</v>
      </c>
      <c r="I171" s="169" t="s">
        <v>644</v>
      </c>
      <c r="J171" s="169" t="s">
        <v>650</v>
      </c>
      <c r="K171" s="169" t="s">
        <v>644</v>
      </c>
      <c r="L171" s="169" t="s">
        <v>650</v>
      </c>
      <c r="M171" s="169" t="s">
        <v>644</v>
      </c>
      <c r="N171" s="169" t="s">
        <v>650</v>
      </c>
      <c r="O171" s="169" t="s">
        <v>644</v>
      </c>
      <c r="P171" s="169" t="s">
        <v>650</v>
      </c>
      <c r="Q171" s="169" t="s">
        <v>644</v>
      </c>
      <c r="R171" s="169" t="s">
        <v>650</v>
      </c>
      <c r="S171" s="169" t="s">
        <v>644</v>
      </c>
      <c r="T171" s="169" t="s">
        <v>650</v>
      </c>
      <c r="U171" s="169" t="s">
        <v>644</v>
      </c>
      <c r="V171" s="169" t="s">
        <v>650</v>
      </c>
      <c r="W171" s="169" t="s">
        <v>644</v>
      </c>
      <c r="X171" s="169" t="s">
        <v>650</v>
      </c>
      <c r="Y171" s="169" t="s">
        <v>644</v>
      </c>
      <c r="Z171" s="169" t="s">
        <v>650</v>
      </c>
      <c r="AA171" s="169" t="s">
        <v>644</v>
      </c>
      <c r="AB171" s="169" t="s">
        <v>650</v>
      </c>
      <c r="AC171" s="169" t="s">
        <v>644</v>
      </c>
      <c r="AD171" s="169" t="s">
        <v>650</v>
      </c>
      <c r="AE171" s="169" t="s">
        <v>644</v>
      </c>
      <c r="AF171" s="169" t="s">
        <v>650</v>
      </c>
      <c r="AG171" s="169" t="s">
        <v>644</v>
      </c>
      <c r="AH171" s="169" t="s">
        <v>650</v>
      </c>
      <c r="AI171" s="169" t="s">
        <v>644</v>
      </c>
      <c r="AJ171" s="169" t="s">
        <v>650</v>
      </c>
      <c r="AK171" s="169" t="s">
        <v>644</v>
      </c>
      <c r="AL171" s="169" t="s">
        <v>650</v>
      </c>
      <c r="AM171" s="169" t="s">
        <v>644</v>
      </c>
      <c r="AN171" s="169" t="s">
        <v>650</v>
      </c>
      <c r="AO171" s="169" t="s">
        <v>644</v>
      </c>
      <c r="AP171" s="169" t="s">
        <v>650</v>
      </c>
      <c r="AQ171" s="169" t="s">
        <v>644</v>
      </c>
      <c r="AR171" s="169" t="s">
        <v>650</v>
      </c>
      <c r="AS171" s="169" t="s">
        <v>644</v>
      </c>
      <c r="AT171" s="169" t="s">
        <v>650</v>
      </c>
      <c r="AU171" s="169" t="s">
        <v>644</v>
      </c>
      <c r="AV171" s="169" t="s">
        <v>650</v>
      </c>
      <c r="AW171" s="169" t="s">
        <v>644</v>
      </c>
      <c r="AX171" s="169" t="s">
        <v>650</v>
      </c>
      <c r="AY171" s="169" t="s">
        <v>644</v>
      </c>
      <c r="AZ171" s="169" t="s">
        <v>650</v>
      </c>
      <c r="BA171" s="169" t="s">
        <v>644</v>
      </c>
      <c r="BB171" s="169" t="s">
        <v>650</v>
      </c>
      <c r="BC171" s="169" t="s">
        <v>644</v>
      </c>
      <c r="BD171" s="169" t="s">
        <v>650</v>
      </c>
      <c r="BE171" s="169" t="s">
        <v>644</v>
      </c>
      <c r="BF171" s="169" t="s">
        <v>650</v>
      </c>
      <c r="BG171" s="169" t="s">
        <v>644</v>
      </c>
      <c r="BH171" s="169" t="s">
        <v>650</v>
      </c>
      <c r="BI171" s="169" t="s">
        <v>644</v>
      </c>
      <c r="BJ171" s="169" t="s">
        <v>682</v>
      </c>
      <c r="BK171" s="169" t="s">
        <v>683</v>
      </c>
      <c r="BL171" s="169" t="s">
        <v>684</v>
      </c>
    </row>
    <row r="172" spans="1:64" x14ac:dyDescent="0.25">
      <c r="A172" s="127">
        <v>1</v>
      </c>
      <c r="B172" s="128">
        <v>0.16666666666666666</v>
      </c>
      <c r="C172" s="128">
        <v>0.36458333333333331</v>
      </c>
      <c r="D172" s="128">
        <v>0.16666666666666666</v>
      </c>
      <c r="E172" s="128">
        <v>0.36458333333333331</v>
      </c>
      <c r="F172" s="128">
        <v>0.16666666666666666</v>
      </c>
      <c r="G172" s="128">
        <v>0.36458333333333331</v>
      </c>
      <c r="H172" s="128">
        <v>0.16666666666666666</v>
      </c>
      <c r="I172" s="128">
        <v>0.36458333333333331</v>
      </c>
      <c r="J172" s="128">
        <v>0.16666666666666666</v>
      </c>
      <c r="K172" s="128">
        <v>0.36458333333333331</v>
      </c>
      <c r="L172" s="128">
        <v>0.16666666666666666</v>
      </c>
      <c r="M172" s="128">
        <v>0.36458333333333331</v>
      </c>
      <c r="N172" s="128">
        <v>0.16666666666666666</v>
      </c>
      <c r="O172" s="128">
        <v>0.36458333333333331</v>
      </c>
      <c r="P172" s="128">
        <v>0.16666666666666666</v>
      </c>
      <c r="Q172" s="128">
        <v>0.36458333333333331</v>
      </c>
      <c r="R172" s="128">
        <v>0.16666666666666666</v>
      </c>
      <c r="S172" s="128">
        <v>0.36458333333333331</v>
      </c>
      <c r="T172" s="128">
        <v>0.16666666666666666</v>
      </c>
      <c r="U172" s="128">
        <v>0.36458333333333331</v>
      </c>
      <c r="V172" s="128">
        <v>0.16666666666666666</v>
      </c>
      <c r="W172" s="128">
        <v>0.36458333333333331</v>
      </c>
      <c r="X172" s="128">
        <v>0.16666666666666666</v>
      </c>
      <c r="Y172" s="128">
        <v>0.36458333333333331</v>
      </c>
      <c r="Z172" s="128">
        <v>0.16666666666666666</v>
      </c>
      <c r="AA172" s="128">
        <v>0.36458333333333331</v>
      </c>
      <c r="AB172" s="128">
        <v>0.16666666666666666</v>
      </c>
      <c r="AC172" s="128">
        <v>0.36458333333333331</v>
      </c>
      <c r="AD172" s="128">
        <v>0.16666666666666666</v>
      </c>
      <c r="AE172" s="128">
        <v>0.36458333333333331</v>
      </c>
      <c r="AF172" s="128">
        <v>0.16666666666666666</v>
      </c>
      <c r="AG172" s="128">
        <v>0.36458333333333331</v>
      </c>
      <c r="AH172" s="128">
        <v>0.16666666666666666</v>
      </c>
      <c r="AI172" s="128">
        <v>0.36458333333333331</v>
      </c>
      <c r="AJ172" s="128">
        <v>0.16666666666666666</v>
      </c>
      <c r="AK172" s="128">
        <v>0.36458333333333331</v>
      </c>
      <c r="AL172" s="128">
        <v>0.16666666666666666</v>
      </c>
      <c r="AM172" s="128">
        <v>0.36458333333333331</v>
      </c>
      <c r="AN172" s="128">
        <v>0.16666666666666666</v>
      </c>
      <c r="AO172" s="128">
        <v>0.36458333333333331</v>
      </c>
      <c r="AP172" s="128">
        <v>0.16666666666666666</v>
      </c>
      <c r="AQ172" s="128">
        <v>0.36458333333333331</v>
      </c>
      <c r="AR172" s="128">
        <v>0.16666666666666666</v>
      </c>
      <c r="AS172" s="128">
        <v>0.36458333333333331</v>
      </c>
      <c r="AT172" s="128">
        <v>0.16666666666666666</v>
      </c>
      <c r="AU172" s="128">
        <v>0.36458333333333331</v>
      </c>
      <c r="AV172" s="128">
        <v>0.16666666666666666</v>
      </c>
      <c r="AW172" s="128">
        <v>0.36458333333333331</v>
      </c>
      <c r="AX172" s="128">
        <v>0.16666666666666666</v>
      </c>
      <c r="AY172" s="128">
        <v>0.36458333333333331</v>
      </c>
      <c r="AZ172" s="128">
        <v>0.16666666666666666</v>
      </c>
      <c r="BA172" s="128">
        <v>0.36458333333333331</v>
      </c>
      <c r="BB172" s="127"/>
      <c r="BC172" s="127"/>
      <c r="BD172" s="127"/>
      <c r="BE172" s="127"/>
      <c r="BF172" s="127"/>
      <c r="BG172" s="127"/>
      <c r="BH172" s="127"/>
      <c r="BI172" s="127"/>
      <c r="BJ172" s="132" t="s">
        <v>698</v>
      </c>
      <c r="BK172" s="132"/>
      <c r="BL172" s="132">
        <v>26</v>
      </c>
    </row>
    <row r="173" spans="1:64" x14ac:dyDescent="0.25">
      <c r="A173" s="127">
        <v>2</v>
      </c>
      <c r="B173" s="128">
        <v>0.17708333333333334</v>
      </c>
      <c r="C173" s="128">
        <v>0.64583333333333337</v>
      </c>
      <c r="D173" s="128">
        <v>0.17708333333333334</v>
      </c>
      <c r="E173" s="128">
        <v>0.64583333333333337</v>
      </c>
      <c r="F173" s="128">
        <v>0.17708333333333334</v>
      </c>
      <c r="G173" s="128">
        <v>0.64583333333333337</v>
      </c>
      <c r="H173" s="128">
        <v>0.17708333333333334</v>
      </c>
      <c r="I173" s="128">
        <v>0.64583333333333337</v>
      </c>
      <c r="J173" s="128">
        <v>0.17708333333333334</v>
      </c>
      <c r="K173" s="128">
        <v>0.64583333333333337</v>
      </c>
      <c r="L173" s="128">
        <v>0.17708333333333334</v>
      </c>
      <c r="M173" s="128">
        <v>0.64583333333333337</v>
      </c>
      <c r="N173" s="128">
        <v>0.17708333333333334</v>
      </c>
      <c r="O173" s="128">
        <v>0.64583333333333337</v>
      </c>
      <c r="P173" s="128">
        <v>0.17708333333333334</v>
      </c>
      <c r="Q173" s="128">
        <v>0.64583333333333337</v>
      </c>
      <c r="R173" s="128">
        <v>0.17708333333333334</v>
      </c>
      <c r="S173" s="128">
        <v>0.64583333333333337</v>
      </c>
      <c r="T173" s="128">
        <v>0.17708333333333334</v>
      </c>
      <c r="U173" s="128">
        <v>0.64583333333333337</v>
      </c>
      <c r="V173" s="128">
        <v>0.17708333333333334</v>
      </c>
      <c r="W173" s="128">
        <v>0.64583333333333337</v>
      </c>
      <c r="X173" s="128">
        <v>0.17708333333333334</v>
      </c>
      <c r="Y173" s="128">
        <v>0.64583333333333337</v>
      </c>
      <c r="Z173" s="128">
        <v>0.17708333333333334</v>
      </c>
      <c r="AA173" s="128">
        <v>0.64583333333333337</v>
      </c>
      <c r="AB173" s="128">
        <v>0.17708333333333334</v>
      </c>
      <c r="AC173" s="128">
        <v>0.64583333333333337</v>
      </c>
      <c r="AD173" s="128">
        <v>0.17708333333333334</v>
      </c>
      <c r="AE173" s="128">
        <v>0.64583333333333337</v>
      </c>
      <c r="AF173" s="128">
        <v>0.17708333333333334</v>
      </c>
      <c r="AG173" s="128">
        <v>0.64583333333333337</v>
      </c>
      <c r="AH173" s="128">
        <v>0.17708333333333334</v>
      </c>
      <c r="AI173" s="128">
        <v>0.64583333333333337</v>
      </c>
      <c r="AJ173" s="128">
        <v>0.17708333333333334</v>
      </c>
      <c r="AK173" s="128">
        <v>0.64583333333333337</v>
      </c>
      <c r="AL173" s="128">
        <v>0.17708333333333334</v>
      </c>
      <c r="AM173" s="128">
        <v>0.64583333333333337</v>
      </c>
      <c r="AN173" s="128">
        <v>0.17708333333333334</v>
      </c>
      <c r="AO173" s="128">
        <v>0.64583333333333337</v>
      </c>
      <c r="AP173" s="128">
        <v>0.17708333333333334</v>
      </c>
      <c r="AQ173" s="128">
        <v>0.64583333333333337</v>
      </c>
      <c r="AR173" s="128">
        <v>0.17708333333333334</v>
      </c>
      <c r="AS173" s="128">
        <v>0.64583333333333337</v>
      </c>
      <c r="AT173" s="128">
        <v>0.17708333333333334</v>
      </c>
      <c r="AU173" s="128">
        <v>0.64583333333333337</v>
      </c>
      <c r="AV173" s="128">
        <v>0.17708333333333334</v>
      </c>
      <c r="AW173" s="128">
        <v>0.64583333333333337</v>
      </c>
      <c r="AX173" s="128">
        <v>0.17708333333333334</v>
      </c>
      <c r="AY173" s="128">
        <v>0.64583333333333337</v>
      </c>
      <c r="AZ173" s="128">
        <v>0.17708333333333334</v>
      </c>
      <c r="BA173" s="128">
        <v>0.64583333333333337</v>
      </c>
      <c r="BB173" s="127"/>
      <c r="BC173" s="127"/>
      <c r="BD173" s="127"/>
      <c r="BE173" s="127"/>
      <c r="BF173" s="127"/>
      <c r="BG173" s="127"/>
      <c r="BH173" s="127"/>
      <c r="BI173" s="127"/>
      <c r="BJ173" s="132" t="s">
        <v>699</v>
      </c>
      <c r="BK173" s="132"/>
      <c r="BL173" s="132">
        <v>26</v>
      </c>
    </row>
    <row r="174" spans="1:64" x14ac:dyDescent="0.25">
      <c r="A174" s="127">
        <v>3</v>
      </c>
      <c r="B174" s="128">
        <v>0.1875</v>
      </c>
      <c r="C174" s="128">
        <v>0.58333333333333337</v>
      </c>
      <c r="D174" s="128">
        <v>0.1875</v>
      </c>
      <c r="E174" s="128">
        <v>0.58333333333333337</v>
      </c>
      <c r="F174" s="128">
        <v>0.1875</v>
      </c>
      <c r="G174" s="128">
        <v>0.58333333333333337</v>
      </c>
      <c r="H174" s="128">
        <v>0.1875</v>
      </c>
      <c r="I174" s="128">
        <v>0.58333333333333337</v>
      </c>
      <c r="J174" s="128">
        <v>0.1875</v>
      </c>
      <c r="K174" s="128">
        <v>0.58333333333333337</v>
      </c>
      <c r="L174" s="128">
        <v>0.1875</v>
      </c>
      <c r="M174" s="128">
        <v>0.58333333333333337</v>
      </c>
      <c r="N174" s="128">
        <v>0.1875</v>
      </c>
      <c r="O174" s="128">
        <v>0.58333333333333337</v>
      </c>
      <c r="P174" s="128">
        <v>0.1875</v>
      </c>
      <c r="Q174" s="128">
        <v>0.58333333333333337</v>
      </c>
      <c r="R174" s="128">
        <v>0.1875</v>
      </c>
      <c r="S174" s="128">
        <v>0.58333333333333337</v>
      </c>
      <c r="T174" s="128">
        <v>0.1875</v>
      </c>
      <c r="U174" s="128">
        <v>0.58333333333333337</v>
      </c>
      <c r="V174" s="128">
        <v>0.1875</v>
      </c>
      <c r="W174" s="128">
        <v>0.58333333333333337</v>
      </c>
      <c r="X174" s="128">
        <v>0.1875</v>
      </c>
      <c r="Y174" s="128">
        <v>0.58333333333333337</v>
      </c>
      <c r="Z174" s="128">
        <v>0.1875</v>
      </c>
      <c r="AA174" s="128">
        <v>0.58333333333333337</v>
      </c>
      <c r="AB174" s="128">
        <v>0.1875</v>
      </c>
      <c r="AC174" s="128">
        <v>0.58333333333333337</v>
      </c>
      <c r="AD174" s="128">
        <v>0.1875</v>
      </c>
      <c r="AE174" s="128">
        <v>0.58333333333333337</v>
      </c>
      <c r="AF174" s="128">
        <v>0.1875</v>
      </c>
      <c r="AG174" s="128">
        <v>0.58333333333333337</v>
      </c>
      <c r="AH174" s="128">
        <v>0.1875</v>
      </c>
      <c r="AI174" s="128">
        <v>0.58333333333333337</v>
      </c>
      <c r="AJ174" s="128">
        <v>0.1875</v>
      </c>
      <c r="AK174" s="128">
        <v>0.58333333333333337</v>
      </c>
      <c r="AL174" s="128">
        <v>0.1875</v>
      </c>
      <c r="AM174" s="128">
        <v>0.58333333333333337</v>
      </c>
      <c r="AN174" s="128">
        <v>0.1875</v>
      </c>
      <c r="AO174" s="128">
        <v>0.58333333333333337</v>
      </c>
      <c r="AP174" s="128">
        <v>0.1875</v>
      </c>
      <c r="AQ174" s="128">
        <v>0.58333333333333337</v>
      </c>
      <c r="AR174" s="128">
        <v>0.1875</v>
      </c>
      <c r="AS174" s="128">
        <v>0.58333333333333337</v>
      </c>
      <c r="AT174" s="128">
        <v>0.1875</v>
      </c>
      <c r="AU174" s="128">
        <v>0.58333333333333337</v>
      </c>
      <c r="AV174" s="128">
        <v>0.1875</v>
      </c>
      <c r="AW174" s="128">
        <v>0.58333333333333337</v>
      </c>
      <c r="AX174" s="128">
        <v>0.1875</v>
      </c>
      <c r="AY174" s="128">
        <v>0.58333333333333337</v>
      </c>
      <c r="AZ174" s="128">
        <v>0.1875</v>
      </c>
      <c r="BA174" s="128">
        <v>0.58333333333333337</v>
      </c>
      <c r="BB174" s="127"/>
      <c r="BC174" s="127"/>
      <c r="BD174" s="127"/>
      <c r="BE174" s="127"/>
      <c r="BF174" s="127"/>
      <c r="BG174" s="127"/>
      <c r="BH174" s="127"/>
      <c r="BI174" s="127"/>
      <c r="BJ174" s="132" t="s">
        <v>699</v>
      </c>
      <c r="BK174" s="132"/>
      <c r="BL174" s="132">
        <v>26</v>
      </c>
    </row>
    <row r="175" spans="1:64" x14ac:dyDescent="0.25">
      <c r="A175" s="127">
        <v>4</v>
      </c>
      <c r="B175" s="128">
        <v>0.19791666666666666</v>
      </c>
      <c r="C175" s="128">
        <v>0.59375</v>
      </c>
      <c r="D175" s="128">
        <v>0.19791666666666666</v>
      </c>
      <c r="E175" s="128">
        <v>0.59375</v>
      </c>
      <c r="F175" s="128">
        <v>0.19791666666666666</v>
      </c>
      <c r="G175" s="128">
        <v>0.59375</v>
      </c>
      <c r="H175" s="128">
        <v>0.19791666666666666</v>
      </c>
      <c r="I175" s="128">
        <v>0.59375</v>
      </c>
      <c r="J175" s="128">
        <v>0.19791666666666666</v>
      </c>
      <c r="K175" s="128">
        <v>0.59375</v>
      </c>
      <c r="L175" s="128">
        <v>0.19791666666666666</v>
      </c>
      <c r="M175" s="128">
        <v>0.59375</v>
      </c>
      <c r="N175" s="128">
        <v>0.19791666666666666</v>
      </c>
      <c r="O175" s="128">
        <v>0.59375</v>
      </c>
      <c r="P175" s="128">
        <v>0.19791666666666666</v>
      </c>
      <c r="Q175" s="128">
        <v>0.59375</v>
      </c>
      <c r="R175" s="128">
        <v>0.19791666666666666</v>
      </c>
      <c r="S175" s="128">
        <v>0.59375</v>
      </c>
      <c r="T175" s="128">
        <v>0.19791666666666666</v>
      </c>
      <c r="U175" s="128">
        <v>0.59375</v>
      </c>
      <c r="V175" s="128">
        <v>0.19791666666666666</v>
      </c>
      <c r="W175" s="128">
        <v>0.59375</v>
      </c>
      <c r="X175" s="128">
        <v>0.19791666666666666</v>
      </c>
      <c r="Y175" s="128">
        <v>0.59375</v>
      </c>
      <c r="Z175" s="128">
        <v>0.19791666666666666</v>
      </c>
      <c r="AA175" s="128">
        <v>0.59375</v>
      </c>
      <c r="AB175" s="128">
        <v>0.19791666666666666</v>
      </c>
      <c r="AC175" s="128">
        <v>0.59375</v>
      </c>
      <c r="AD175" s="128">
        <v>0.19791666666666666</v>
      </c>
      <c r="AE175" s="128">
        <v>0.59375</v>
      </c>
      <c r="AF175" s="128">
        <v>0.19791666666666666</v>
      </c>
      <c r="AG175" s="128">
        <v>0.59375</v>
      </c>
      <c r="AH175" s="128">
        <v>0.19791666666666666</v>
      </c>
      <c r="AI175" s="128">
        <v>0.59375</v>
      </c>
      <c r="AJ175" s="128">
        <v>0.19791666666666666</v>
      </c>
      <c r="AK175" s="128">
        <v>0.59375</v>
      </c>
      <c r="AL175" s="128">
        <v>0.19791666666666666</v>
      </c>
      <c r="AM175" s="128">
        <v>0.59375</v>
      </c>
      <c r="AN175" s="128">
        <v>0.19791666666666666</v>
      </c>
      <c r="AO175" s="128">
        <v>0.59375</v>
      </c>
      <c r="AP175" s="128">
        <v>0.19791666666666666</v>
      </c>
      <c r="AQ175" s="128">
        <v>0.59375</v>
      </c>
      <c r="AR175" s="128">
        <v>0.19791666666666666</v>
      </c>
      <c r="AS175" s="128">
        <v>0.59375</v>
      </c>
      <c r="AT175" s="128">
        <v>0.19791666666666666</v>
      </c>
      <c r="AU175" s="128">
        <v>0.59375</v>
      </c>
      <c r="AV175" s="128">
        <v>0.19791666666666666</v>
      </c>
      <c r="AW175" s="128">
        <v>0.59375</v>
      </c>
      <c r="AX175" s="128">
        <v>0.19791666666666666</v>
      </c>
      <c r="AY175" s="128">
        <v>0.59375</v>
      </c>
      <c r="AZ175" s="128">
        <v>0.19791666666666666</v>
      </c>
      <c r="BA175" s="128">
        <v>0.59375</v>
      </c>
      <c r="BB175" s="127"/>
      <c r="BC175" s="127"/>
      <c r="BD175" s="127"/>
      <c r="BE175" s="127"/>
      <c r="BF175" s="127"/>
      <c r="BG175" s="127"/>
      <c r="BH175" s="127"/>
      <c r="BI175" s="127"/>
      <c r="BJ175" s="132" t="s">
        <v>688</v>
      </c>
      <c r="BK175" s="132">
        <v>3015</v>
      </c>
      <c r="BL175" s="132">
        <v>26</v>
      </c>
    </row>
    <row r="176" spans="1:64" x14ac:dyDescent="0.25">
      <c r="A176" s="127">
        <v>5</v>
      </c>
      <c r="B176" s="128">
        <v>0.20833333333333334</v>
      </c>
      <c r="C176" s="128">
        <v>0.45833333333333331</v>
      </c>
      <c r="D176" s="128">
        <v>0.20833333333333334</v>
      </c>
      <c r="E176" s="128">
        <v>0.45833333333333331</v>
      </c>
      <c r="F176" s="128">
        <v>0.20833333333333334</v>
      </c>
      <c r="G176" s="128">
        <v>0.45833333333333331</v>
      </c>
      <c r="H176" s="128">
        <v>0.20833333333333334</v>
      </c>
      <c r="I176" s="128">
        <v>0.45833333333333331</v>
      </c>
      <c r="J176" s="128">
        <v>0.20833333333333334</v>
      </c>
      <c r="K176" s="128">
        <v>0.45833333333333331</v>
      </c>
      <c r="L176" s="128">
        <v>0.20833333333333334</v>
      </c>
      <c r="M176" s="128">
        <v>0.45833333333333331</v>
      </c>
      <c r="N176" s="128">
        <v>0.20833333333333334</v>
      </c>
      <c r="O176" s="128">
        <v>0.45833333333333331</v>
      </c>
      <c r="P176" s="128">
        <v>0.20833333333333334</v>
      </c>
      <c r="Q176" s="128">
        <v>0.45833333333333331</v>
      </c>
      <c r="R176" s="128">
        <v>0.20833333333333334</v>
      </c>
      <c r="S176" s="128">
        <v>0.45833333333333331</v>
      </c>
      <c r="T176" s="128">
        <v>0.20833333333333334</v>
      </c>
      <c r="U176" s="128">
        <v>0.45833333333333331</v>
      </c>
      <c r="V176" s="128">
        <v>0.20833333333333334</v>
      </c>
      <c r="W176" s="128">
        <v>0.45833333333333331</v>
      </c>
      <c r="X176" s="128">
        <v>0.20833333333333334</v>
      </c>
      <c r="Y176" s="128">
        <v>0.45833333333333331</v>
      </c>
      <c r="Z176" s="128">
        <v>0.20833333333333334</v>
      </c>
      <c r="AA176" s="128">
        <v>0.45833333333333331</v>
      </c>
      <c r="AB176" s="128">
        <v>0.20833333333333334</v>
      </c>
      <c r="AC176" s="128">
        <v>0.45833333333333331</v>
      </c>
      <c r="AD176" s="128">
        <v>0.20833333333333334</v>
      </c>
      <c r="AE176" s="128">
        <v>0.45833333333333331</v>
      </c>
      <c r="AF176" s="128">
        <v>0.20833333333333334</v>
      </c>
      <c r="AG176" s="128">
        <v>0.45833333333333331</v>
      </c>
      <c r="AH176" s="128">
        <v>0.20833333333333334</v>
      </c>
      <c r="AI176" s="128">
        <v>0.45833333333333331</v>
      </c>
      <c r="AJ176" s="128">
        <v>0.20833333333333334</v>
      </c>
      <c r="AK176" s="128">
        <v>0.45833333333333331</v>
      </c>
      <c r="AL176" s="128">
        <v>0.20833333333333334</v>
      </c>
      <c r="AM176" s="128">
        <v>0.45833333333333331</v>
      </c>
      <c r="AN176" s="128">
        <v>0.20833333333333334</v>
      </c>
      <c r="AO176" s="128">
        <v>0.45833333333333331</v>
      </c>
      <c r="AP176" s="128">
        <v>0.20833333333333334</v>
      </c>
      <c r="AQ176" s="128">
        <v>0.45833333333333331</v>
      </c>
      <c r="AR176" s="128">
        <v>0.20833333333333334</v>
      </c>
      <c r="AS176" s="128">
        <v>0.45833333333333331</v>
      </c>
      <c r="AT176" s="128">
        <v>0.20833333333333334</v>
      </c>
      <c r="AU176" s="128">
        <v>0.45833333333333331</v>
      </c>
      <c r="AV176" s="128">
        <v>0.20833333333333334</v>
      </c>
      <c r="AW176" s="128">
        <v>0.45833333333333331</v>
      </c>
      <c r="AX176" s="128">
        <v>0.20833333333333334</v>
      </c>
      <c r="AY176" s="128">
        <v>0.45833333333333331</v>
      </c>
      <c r="AZ176" s="128">
        <v>0.20833333333333334</v>
      </c>
      <c r="BA176" s="128">
        <v>0.45833333333333331</v>
      </c>
      <c r="BB176" s="127"/>
      <c r="BC176" s="127"/>
      <c r="BD176" s="127"/>
      <c r="BE176" s="127"/>
      <c r="BF176" s="127"/>
      <c r="BG176" s="127"/>
      <c r="BH176" s="127"/>
      <c r="BI176" s="127"/>
      <c r="BJ176" s="132" t="s">
        <v>699</v>
      </c>
      <c r="BK176" s="132"/>
      <c r="BL176" s="132">
        <v>26</v>
      </c>
    </row>
    <row r="177" spans="1:64" x14ac:dyDescent="0.25">
      <c r="A177" s="127">
        <v>6</v>
      </c>
      <c r="B177" s="128">
        <v>0.21875</v>
      </c>
      <c r="C177" s="128">
        <v>0.42708333333333331</v>
      </c>
      <c r="D177" s="128">
        <v>0.21875</v>
      </c>
      <c r="E177" s="128">
        <v>0.42708333333333331</v>
      </c>
      <c r="F177" s="128">
        <v>0.21875</v>
      </c>
      <c r="G177" s="128">
        <v>0.42708333333333331</v>
      </c>
      <c r="H177" s="128">
        <v>0.21875</v>
      </c>
      <c r="I177" s="128">
        <v>0.42708333333333331</v>
      </c>
      <c r="J177" s="128">
        <v>0.21875</v>
      </c>
      <c r="K177" s="128">
        <v>0.42708333333333331</v>
      </c>
      <c r="L177" s="128">
        <v>0.21875</v>
      </c>
      <c r="M177" s="128">
        <v>0.42708333333333331</v>
      </c>
      <c r="N177" s="128">
        <v>0.21875</v>
      </c>
      <c r="O177" s="128">
        <v>0.42708333333333331</v>
      </c>
      <c r="P177" s="128">
        <v>0.21875</v>
      </c>
      <c r="Q177" s="128">
        <v>0.42708333333333331</v>
      </c>
      <c r="R177" s="128">
        <v>0.21875</v>
      </c>
      <c r="S177" s="128">
        <v>0.42708333333333331</v>
      </c>
      <c r="T177" s="128">
        <v>0.21875</v>
      </c>
      <c r="U177" s="128">
        <v>0.42708333333333331</v>
      </c>
      <c r="V177" s="128">
        <v>0.21875</v>
      </c>
      <c r="W177" s="128">
        <v>0.42708333333333331</v>
      </c>
      <c r="X177" s="128">
        <v>0.21875</v>
      </c>
      <c r="Y177" s="128">
        <v>0.42708333333333331</v>
      </c>
      <c r="Z177" s="128">
        <v>0.21875</v>
      </c>
      <c r="AA177" s="128">
        <v>0.42708333333333331</v>
      </c>
      <c r="AB177" s="128">
        <v>0.21875</v>
      </c>
      <c r="AC177" s="128">
        <v>0.42708333333333331</v>
      </c>
      <c r="AD177" s="128">
        <v>0.21875</v>
      </c>
      <c r="AE177" s="128">
        <v>0.42708333333333331</v>
      </c>
      <c r="AF177" s="128">
        <v>0.21875</v>
      </c>
      <c r="AG177" s="128">
        <v>0.42708333333333331</v>
      </c>
      <c r="AH177" s="128">
        <v>0.21875</v>
      </c>
      <c r="AI177" s="128">
        <v>0.42708333333333331</v>
      </c>
      <c r="AJ177" s="128">
        <v>0.21875</v>
      </c>
      <c r="AK177" s="128">
        <v>0.42708333333333331</v>
      </c>
      <c r="AL177" s="128">
        <v>0.21875</v>
      </c>
      <c r="AM177" s="128">
        <v>0.42708333333333331</v>
      </c>
      <c r="AN177" s="128">
        <v>0.21875</v>
      </c>
      <c r="AO177" s="128">
        <v>0.42708333333333331</v>
      </c>
      <c r="AP177" s="128">
        <v>0.21875</v>
      </c>
      <c r="AQ177" s="128">
        <v>0.42708333333333331</v>
      </c>
      <c r="AR177" s="128">
        <v>0.21875</v>
      </c>
      <c r="AS177" s="128">
        <v>0.42708333333333331</v>
      </c>
      <c r="AT177" s="128">
        <v>0.21875</v>
      </c>
      <c r="AU177" s="128">
        <v>0.42708333333333331</v>
      </c>
      <c r="AV177" s="128">
        <v>0.21875</v>
      </c>
      <c r="AW177" s="128">
        <v>0.42708333333333331</v>
      </c>
      <c r="AX177" s="128">
        <v>0.21875</v>
      </c>
      <c r="AY177" s="128">
        <v>0.42708333333333331</v>
      </c>
      <c r="AZ177" s="128">
        <v>0.21875</v>
      </c>
      <c r="BA177" s="128">
        <v>0.42708333333333331</v>
      </c>
      <c r="BB177" s="127"/>
      <c r="BC177" s="127"/>
      <c r="BD177" s="127"/>
      <c r="BE177" s="127"/>
      <c r="BF177" s="127"/>
      <c r="BG177" s="127"/>
      <c r="BH177" s="127"/>
      <c r="BI177" s="127"/>
      <c r="BJ177" s="132" t="s">
        <v>698</v>
      </c>
      <c r="BK177" s="132"/>
      <c r="BL177" s="132">
        <v>26</v>
      </c>
    </row>
    <row r="178" spans="1:64" x14ac:dyDescent="0.25">
      <c r="A178" s="127">
        <v>7</v>
      </c>
      <c r="B178" s="128">
        <v>0.22916666666666666</v>
      </c>
      <c r="C178" s="128">
        <v>0.52083333333333337</v>
      </c>
      <c r="D178" s="128">
        <v>0.22916666666666666</v>
      </c>
      <c r="E178" s="128">
        <v>0.52083333333333337</v>
      </c>
      <c r="F178" s="128">
        <v>0.22916666666666666</v>
      </c>
      <c r="G178" s="128">
        <v>0.52083333333333337</v>
      </c>
      <c r="H178" s="128">
        <v>0.22916666666666666</v>
      </c>
      <c r="I178" s="128">
        <v>0.52083333333333337</v>
      </c>
      <c r="J178" s="128">
        <v>0.22916666666666666</v>
      </c>
      <c r="K178" s="128">
        <v>0.52083333333333337</v>
      </c>
      <c r="L178" s="128">
        <v>0.22916666666666666</v>
      </c>
      <c r="M178" s="128">
        <v>0.52083333333333337</v>
      </c>
      <c r="N178" s="128">
        <v>0.22916666666666666</v>
      </c>
      <c r="O178" s="128">
        <v>0.52083333333333337</v>
      </c>
      <c r="P178" s="128">
        <v>0.22916666666666666</v>
      </c>
      <c r="Q178" s="128">
        <v>0.52083333333333337</v>
      </c>
      <c r="R178" s="128">
        <v>0.22916666666666666</v>
      </c>
      <c r="S178" s="128">
        <v>0.52083333333333337</v>
      </c>
      <c r="T178" s="128">
        <v>0.22916666666666666</v>
      </c>
      <c r="U178" s="128">
        <v>0.52083333333333337</v>
      </c>
      <c r="V178" s="128">
        <v>0.22916666666666666</v>
      </c>
      <c r="W178" s="128">
        <v>0.52083333333333337</v>
      </c>
      <c r="X178" s="128">
        <v>0.22916666666666666</v>
      </c>
      <c r="Y178" s="128">
        <v>0.52083333333333337</v>
      </c>
      <c r="Z178" s="128">
        <v>0.22916666666666666</v>
      </c>
      <c r="AA178" s="128">
        <v>0.52083333333333337</v>
      </c>
      <c r="AB178" s="128">
        <v>0.22916666666666666</v>
      </c>
      <c r="AC178" s="128">
        <v>0.52083333333333337</v>
      </c>
      <c r="AD178" s="128">
        <v>0.22916666666666666</v>
      </c>
      <c r="AE178" s="128">
        <v>0.52083333333333337</v>
      </c>
      <c r="AF178" s="128">
        <v>0.22916666666666666</v>
      </c>
      <c r="AG178" s="128">
        <v>0.52083333333333337</v>
      </c>
      <c r="AH178" s="128">
        <v>0.22916666666666666</v>
      </c>
      <c r="AI178" s="128">
        <v>0.52083333333333337</v>
      </c>
      <c r="AJ178" s="128">
        <v>0.22916666666666666</v>
      </c>
      <c r="AK178" s="128">
        <v>0.52083333333333337</v>
      </c>
      <c r="AL178" s="128">
        <v>0.22916666666666666</v>
      </c>
      <c r="AM178" s="128">
        <v>0.52083333333333337</v>
      </c>
      <c r="AN178" s="128">
        <v>0.22916666666666666</v>
      </c>
      <c r="AO178" s="128">
        <v>0.52083333333333337</v>
      </c>
      <c r="AP178" s="128">
        <v>0.22916666666666666</v>
      </c>
      <c r="AQ178" s="128">
        <v>0.52083333333333337</v>
      </c>
      <c r="AR178" s="128">
        <v>0.22916666666666666</v>
      </c>
      <c r="AS178" s="128">
        <v>0.52083333333333337</v>
      </c>
      <c r="AT178" s="128">
        <v>0.22916666666666666</v>
      </c>
      <c r="AU178" s="128">
        <v>0.52083333333333337</v>
      </c>
      <c r="AV178" s="128">
        <v>0.22916666666666666</v>
      </c>
      <c r="AW178" s="128">
        <v>0.52083333333333337</v>
      </c>
      <c r="AX178" s="128">
        <v>0.22916666666666666</v>
      </c>
      <c r="AY178" s="128">
        <v>0.52083333333333337</v>
      </c>
      <c r="AZ178" s="128">
        <v>0.22916666666666666</v>
      </c>
      <c r="BA178" s="128">
        <v>0.52083333333333337</v>
      </c>
      <c r="BB178" s="127"/>
      <c r="BC178" s="127"/>
      <c r="BD178" s="127"/>
      <c r="BE178" s="127"/>
      <c r="BF178" s="127"/>
      <c r="BG178" s="127"/>
      <c r="BH178" s="127"/>
      <c r="BI178" s="127"/>
      <c r="BJ178" s="132" t="s">
        <v>699</v>
      </c>
      <c r="BK178" s="132"/>
      <c r="BL178" s="132">
        <v>26</v>
      </c>
    </row>
    <row r="179" spans="1:64" x14ac:dyDescent="0.25">
      <c r="A179" s="127">
        <v>8</v>
      </c>
      <c r="B179" s="128">
        <v>0.23958333333333334</v>
      </c>
      <c r="C179" s="128">
        <v>0.48958333333333331</v>
      </c>
      <c r="D179" s="128">
        <v>0.23958333333333334</v>
      </c>
      <c r="E179" s="128">
        <v>0.48958333333333331</v>
      </c>
      <c r="F179" s="128">
        <v>0.23958333333333334</v>
      </c>
      <c r="G179" s="128">
        <v>0.48958333333333331</v>
      </c>
      <c r="H179" s="128">
        <v>0.23958333333333334</v>
      </c>
      <c r="I179" s="128">
        <v>0.48958333333333331</v>
      </c>
      <c r="J179" s="128">
        <v>0.23958333333333334</v>
      </c>
      <c r="K179" s="128">
        <v>0.48958333333333331</v>
      </c>
      <c r="L179" s="128">
        <v>0.23958333333333334</v>
      </c>
      <c r="M179" s="128">
        <v>0.48958333333333331</v>
      </c>
      <c r="N179" s="128">
        <v>0.23958333333333334</v>
      </c>
      <c r="O179" s="128">
        <v>0.48958333333333331</v>
      </c>
      <c r="P179" s="128">
        <v>0.23958333333333334</v>
      </c>
      <c r="Q179" s="128">
        <v>0.48958333333333331</v>
      </c>
      <c r="R179" s="128">
        <v>0.23958333333333334</v>
      </c>
      <c r="S179" s="128">
        <v>0.48958333333333331</v>
      </c>
      <c r="T179" s="128">
        <v>0.23958333333333334</v>
      </c>
      <c r="U179" s="128">
        <v>0.48958333333333331</v>
      </c>
      <c r="V179" s="128">
        <v>0.23958333333333334</v>
      </c>
      <c r="W179" s="128">
        <v>0.48958333333333331</v>
      </c>
      <c r="X179" s="128">
        <v>0.23958333333333334</v>
      </c>
      <c r="Y179" s="128">
        <v>0.48958333333333331</v>
      </c>
      <c r="Z179" s="128">
        <v>0.23958333333333334</v>
      </c>
      <c r="AA179" s="128">
        <v>0.48958333333333331</v>
      </c>
      <c r="AB179" s="128">
        <v>0.23958333333333334</v>
      </c>
      <c r="AC179" s="128">
        <v>0.48958333333333331</v>
      </c>
      <c r="AD179" s="128">
        <v>0.23958333333333334</v>
      </c>
      <c r="AE179" s="128">
        <v>0.48958333333333331</v>
      </c>
      <c r="AF179" s="128">
        <v>0.23958333333333334</v>
      </c>
      <c r="AG179" s="128">
        <v>0.48958333333333331</v>
      </c>
      <c r="AH179" s="128">
        <v>0.23958333333333334</v>
      </c>
      <c r="AI179" s="128">
        <v>0.48958333333333331</v>
      </c>
      <c r="AJ179" s="128">
        <v>0.23958333333333334</v>
      </c>
      <c r="AK179" s="128">
        <v>0.48958333333333331</v>
      </c>
      <c r="AL179" s="128">
        <v>0.23958333333333334</v>
      </c>
      <c r="AM179" s="128">
        <v>0.48958333333333331</v>
      </c>
      <c r="AN179" s="128">
        <v>0.23958333333333334</v>
      </c>
      <c r="AO179" s="128">
        <v>0.48958333333333331</v>
      </c>
      <c r="AP179" s="128">
        <v>0.23958333333333334</v>
      </c>
      <c r="AQ179" s="128">
        <v>0.48958333333333331</v>
      </c>
      <c r="AR179" s="128">
        <v>0.23958333333333334</v>
      </c>
      <c r="AS179" s="128">
        <v>0.48958333333333331</v>
      </c>
      <c r="AT179" s="128">
        <v>0.23958333333333334</v>
      </c>
      <c r="AU179" s="128">
        <v>0.48958333333333331</v>
      </c>
      <c r="AV179" s="128">
        <v>0.23958333333333334</v>
      </c>
      <c r="AW179" s="128">
        <v>0.48958333333333331</v>
      </c>
      <c r="AX179" s="128">
        <v>0.23958333333333334</v>
      </c>
      <c r="AY179" s="128">
        <v>0.48958333333333331</v>
      </c>
      <c r="AZ179" s="128">
        <v>0.23958333333333334</v>
      </c>
      <c r="BA179" s="128">
        <v>0.48958333333333331</v>
      </c>
      <c r="BB179" s="127"/>
      <c r="BC179" s="127"/>
      <c r="BD179" s="127"/>
      <c r="BE179" s="127"/>
      <c r="BF179" s="127"/>
      <c r="BG179" s="127"/>
      <c r="BH179" s="127"/>
      <c r="BI179" s="127"/>
      <c r="BJ179" s="132" t="s">
        <v>698</v>
      </c>
      <c r="BK179" s="132"/>
      <c r="BL179" s="132">
        <v>26</v>
      </c>
    </row>
    <row r="180" spans="1:64" x14ac:dyDescent="0.25">
      <c r="A180" s="127">
        <v>9</v>
      </c>
      <c r="B180" s="128">
        <v>0.25</v>
      </c>
      <c r="C180" s="128">
        <v>0.61458333333333337</v>
      </c>
      <c r="D180" s="128">
        <v>0.25</v>
      </c>
      <c r="E180" s="128">
        <v>0.61458333333333337</v>
      </c>
      <c r="F180" s="128">
        <v>0.25</v>
      </c>
      <c r="G180" s="128">
        <v>0.61458333333333337</v>
      </c>
      <c r="H180" s="128">
        <v>0.25</v>
      </c>
      <c r="I180" s="128">
        <v>0.61458333333333337</v>
      </c>
      <c r="J180" s="128">
        <v>0.25</v>
      </c>
      <c r="K180" s="128">
        <v>0.61458333333333337</v>
      </c>
      <c r="L180" s="128">
        <v>0.25</v>
      </c>
      <c r="M180" s="128">
        <v>0.61458333333333337</v>
      </c>
      <c r="N180" s="128">
        <v>0.25</v>
      </c>
      <c r="O180" s="128">
        <v>0.61458333333333337</v>
      </c>
      <c r="P180" s="128">
        <v>0.25</v>
      </c>
      <c r="Q180" s="128">
        <v>0.61458333333333337</v>
      </c>
      <c r="R180" s="128">
        <v>0.25</v>
      </c>
      <c r="S180" s="128">
        <v>0.61458333333333337</v>
      </c>
      <c r="T180" s="128">
        <v>0.25</v>
      </c>
      <c r="U180" s="128">
        <v>0.61458333333333337</v>
      </c>
      <c r="V180" s="128">
        <v>0.25</v>
      </c>
      <c r="W180" s="128">
        <v>0.61458333333333337</v>
      </c>
      <c r="X180" s="128">
        <v>0.25</v>
      </c>
      <c r="Y180" s="128">
        <v>0.61458333333333337</v>
      </c>
      <c r="Z180" s="128">
        <v>0.25</v>
      </c>
      <c r="AA180" s="128">
        <v>0.61458333333333337</v>
      </c>
      <c r="AB180" s="128">
        <v>0.25</v>
      </c>
      <c r="AC180" s="128">
        <v>0.61458333333333337</v>
      </c>
      <c r="AD180" s="128">
        <v>0.25</v>
      </c>
      <c r="AE180" s="128">
        <v>0.61458333333333337</v>
      </c>
      <c r="AF180" s="128">
        <v>0.25</v>
      </c>
      <c r="AG180" s="128">
        <v>0.61458333333333337</v>
      </c>
      <c r="AH180" s="128">
        <v>0.25</v>
      </c>
      <c r="AI180" s="128">
        <v>0.61458333333333337</v>
      </c>
      <c r="AJ180" s="128">
        <v>0.25</v>
      </c>
      <c r="AK180" s="128">
        <v>0.61458333333333337</v>
      </c>
      <c r="AL180" s="128">
        <v>0.25</v>
      </c>
      <c r="AM180" s="128">
        <v>0.61458333333333337</v>
      </c>
      <c r="AN180" s="128">
        <v>0.25</v>
      </c>
      <c r="AO180" s="128">
        <v>0.61458333333333337</v>
      </c>
      <c r="AP180" s="128">
        <v>0.25</v>
      </c>
      <c r="AQ180" s="128">
        <v>0.61458333333333337</v>
      </c>
      <c r="AR180" s="128">
        <v>0.25</v>
      </c>
      <c r="AS180" s="128">
        <v>0.61458333333333337</v>
      </c>
      <c r="AT180" s="128">
        <v>0.25</v>
      </c>
      <c r="AU180" s="128">
        <v>0.61458333333333337</v>
      </c>
      <c r="AV180" s="128">
        <v>0.25</v>
      </c>
      <c r="AW180" s="128">
        <v>0.61458333333333337</v>
      </c>
      <c r="AX180" s="128">
        <v>0.25</v>
      </c>
      <c r="AY180" s="128">
        <v>0.61458333333333337</v>
      </c>
      <c r="AZ180" s="128">
        <v>0.25</v>
      </c>
      <c r="BA180" s="128">
        <v>0.61458333333333337</v>
      </c>
      <c r="BB180" s="127"/>
      <c r="BC180" s="127"/>
      <c r="BD180" s="127"/>
      <c r="BE180" s="127"/>
      <c r="BF180" s="127"/>
      <c r="BG180" s="127"/>
      <c r="BH180" s="127"/>
      <c r="BI180" s="127"/>
      <c r="BJ180" s="132" t="s">
        <v>698</v>
      </c>
      <c r="BK180" s="132"/>
      <c r="BL180" s="132">
        <v>26</v>
      </c>
    </row>
    <row r="181" spans="1:64" x14ac:dyDescent="0.25">
      <c r="A181" s="127">
        <v>10</v>
      </c>
      <c r="B181" s="128">
        <v>0.26041666666666669</v>
      </c>
      <c r="C181" s="128">
        <v>0.55208333333333337</v>
      </c>
      <c r="D181" s="128">
        <v>0.26041666666666669</v>
      </c>
      <c r="E181" s="128">
        <v>0.55208333333333337</v>
      </c>
      <c r="F181" s="128">
        <v>0.26041666666666669</v>
      </c>
      <c r="G181" s="128">
        <v>0.55208333333333337</v>
      </c>
      <c r="H181" s="128">
        <v>0.26041666666666669</v>
      </c>
      <c r="I181" s="128">
        <v>0.55208333333333337</v>
      </c>
      <c r="J181" s="128">
        <v>0.26041666666666669</v>
      </c>
      <c r="K181" s="128">
        <v>0.55208333333333337</v>
      </c>
      <c r="L181" s="128">
        <v>0.26041666666666669</v>
      </c>
      <c r="M181" s="128">
        <v>0.55208333333333337</v>
      </c>
      <c r="N181" s="128">
        <v>0.26041666666666669</v>
      </c>
      <c r="O181" s="128">
        <v>0.55208333333333337</v>
      </c>
      <c r="P181" s="128">
        <v>0.26041666666666669</v>
      </c>
      <c r="Q181" s="128">
        <v>0.55208333333333337</v>
      </c>
      <c r="R181" s="128">
        <v>0.26041666666666669</v>
      </c>
      <c r="S181" s="128">
        <v>0.55208333333333337</v>
      </c>
      <c r="T181" s="128">
        <v>0.26041666666666669</v>
      </c>
      <c r="U181" s="128">
        <v>0.55208333333333337</v>
      </c>
      <c r="V181" s="128">
        <v>0.26041666666666669</v>
      </c>
      <c r="W181" s="128">
        <v>0.55208333333333337</v>
      </c>
      <c r="X181" s="128">
        <v>0.26041666666666669</v>
      </c>
      <c r="Y181" s="128">
        <v>0.55208333333333337</v>
      </c>
      <c r="Z181" s="128">
        <v>0.26041666666666669</v>
      </c>
      <c r="AA181" s="128">
        <v>0.55208333333333337</v>
      </c>
      <c r="AB181" s="128">
        <v>0.26041666666666669</v>
      </c>
      <c r="AC181" s="128">
        <v>0.55208333333333337</v>
      </c>
      <c r="AD181" s="128">
        <v>0.26041666666666669</v>
      </c>
      <c r="AE181" s="128">
        <v>0.55208333333333337</v>
      </c>
      <c r="AF181" s="128">
        <v>0.26041666666666669</v>
      </c>
      <c r="AG181" s="128">
        <v>0.55208333333333337</v>
      </c>
      <c r="AH181" s="128">
        <v>0.26041666666666669</v>
      </c>
      <c r="AI181" s="128">
        <v>0.55208333333333337</v>
      </c>
      <c r="AJ181" s="128">
        <v>0.26041666666666669</v>
      </c>
      <c r="AK181" s="128">
        <v>0.55208333333333337</v>
      </c>
      <c r="AL181" s="128">
        <v>0.26041666666666669</v>
      </c>
      <c r="AM181" s="128">
        <v>0.55208333333333337</v>
      </c>
      <c r="AN181" s="128">
        <v>0.26041666666666669</v>
      </c>
      <c r="AO181" s="128">
        <v>0.55208333333333337</v>
      </c>
      <c r="AP181" s="128">
        <v>0.26041666666666669</v>
      </c>
      <c r="AQ181" s="128">
        <v>0.55208333333333337</v>
      </c>
      <c r="AR181" s="128">
        <v>0.26041666666666669</v>
      </c>
      <c r="AS181" s="128">
        <v>0.55208333333333337</v>
      </c>
      <c r="AT181" s="128">
        <v>0.26041666666666669</v>
      </c>
      <c r="AU181" s="128">
        <v>0.55208333333333337</v>
      </c>
      <c r="AV181" s="128">
        <v>0.26041666666666669</v>
      </c>
      <c r="AW181" s="128">
        <v>0.55208333333333337</v>
      </c>
      <c r="AX181" s="128">
        <v>0.26041666666666669</v>
      </c>
      <c r="AY181" s="128">
        <v>0.55208333333333337</v>
      </c>
      <c r="AZ181" s="128">
        <v>0.26041666666666669</v>
      </c>
      <c r="BA181" s="128">
        <v>0.55208333333333337</v>
      </c>
      <c r="BB181" s="127"/>
      <c r="BC181" s="127"/>
      <c r="BD181" s="127"/>
      <c r="BE181" s="127"/>
      <c r="BF181" s="127"/>
      <c r="BG181" s="127"/>
      <c r="BH181" s="127"/>
      <c r="BI181" s="127"/>
      <c r="BJ181" s="132" t="s">
        <v>699</v>
      </c>
      <c r="BK181" s="132"/>
      <c r="BL181" s="132">
        <v>26</v>
      </c>
    </row>
    <row r="182" spans="1:64" x14ac:dyDescent="0.25">
      <c r="A182" s="127">
        <v>11</v>
      </c>
      <c r="B182" s="128">
        <v>0.27083333333333331</v>
      </c>
      <c r="C182" s="128">
        <v>0.67708333333333337</v>
      </c>
      <c r="D182" s="128">
        <v>0.27083333333333331</v>
      </c>
      <c r="E182" s="128">
        <v>0.67708333333333337</v>
      </c>
      <c r="F182" s="128">
        <v>0.27083333333333331</v>
      </c>
      <c r="G182" s="128">
        <v>0.67708333333333337</v>
      </c>
      <c r="H182" s="128">
        <v>0.27083333333333331</v>
      </c>
      <c r="I182" s="128">
        <v>0.67708333333333337</v>
      </c>
      <c r="J182" s="128">
        <v>0.27083333333333331</v>
      </c>
      <c r="K182" s="128">
        <v>0.67708333333333337</v>
      </c>
      <c r="L182" s="128">
        <v>0.27083333333333331</v>
      </c>
      <c r="M182" s="128">
        <v>0.67708333333333337</v>
      </c>
      <c r="N182" s="128">
        <v>0.27083333333333331</v>
      </c>
      <c r="O182" s="128">
        <v>0.67708333333333337</v>
      </c>
      <c r="P182" s="128">
        <v>0.27083333333333331</v>
      </c>
      <c r="Q182" s="128">
        <v>0.67708333333333337</v>
      </c>
      <c r="R182" s="128">
        <v>0.27083333333333331</v>
      </c>
      <c r="S182" s="128">
        <v>0.67708333333333337</v>
      </c>
      <c r="T182" s="128">
        <v>0.27083333333333331</v>
      </c>
      <c r="U182" s="128">
        <v>0.67708333333333337</v>
      </c>
      <c r="V182" s="128">
        <v>0.27083333333333331</v>
      </c>
      <c r="W182" s="128">
        <v>0.67708333333333337</v>
      </c>
      <c r="X182" s="128">
        <v>0.27083333333333331</v>
      </c>
      <c r="Y182" s="128">
        <v>0.67708333333333337</v>
      </c>
      <c r="Z182" s="128">
        <v>0.27083333333333331</v>
      </c>
      <c r="AA182" s="128">
        <v>0.67708333333333337</v>
      </c>
      <c r="AB182" s="128">
        <v>0.27083333333333331</v>
      </c>
      <c r="AC182" s="128">
        <v>0.67708333333333337</v>
      </c>
      <c r="AD182" s="128">
        <v>0.27083333333333331</v>
      </c>
      <c r="AE182" s="128">
        <v>0.67708333333333337</v>
      </c>
      <c r="AF182" s="128">
        <v>0.27083333333333331</v>
      </c>
      <c r="AG182" s="128">
        <v>0.67708333333333337</v>
      </c>
      <c r="AH182" s="128">
        <v>0.27083333333333331</v>
      </c>
      <c r="AI182" s="128">
        <v>0.67708333333333337</v>
      </c>
      <c r="AJ182" s="128">
        <v>0.27083333333333331</v>
      </c>
      <c r="AK182" s="128">
        <v>0.67708333333333337</v>
      </c>
      <c r="AL182" s="128">
        <v>0.27083333333333331</v>
      </c>
      <c r="AM182" s="128">
        <v>0.67708333333333337</v>
      </c>
      <c r="AN182" s="128">
        <v>0.27083333333333331</v>
      </c>
      <c r="AO182" s="128">
        <v>0.67708333333333337</v>
      </c>
      <c r="AP182" s="128">
        <v>0.27083333333333331</v>
      </c>
      <c r="AQ182" s="128">
        <v>0.67708333333333337</v>
      </c>
      <c r="AR182" s="128">
        <v>0.27083333333333331</v>
      </c>
      <c r="AS182" s="128">
        <v>0.67708333333333337</v>
      </c>
      <c r="AT182" s="128">
        <v>0.27083333333333331</v>
      </c>
      <c r="AU182" s="128">
        <v>0.67708333333333337</v>
      </c>
      <c r="AV182" s="128">
        <v>0.27083333333333331</v>
      </c>
      <c r="AW182" s="128">
        <v>0.67708333333333337</v>
      </c>
      <c r="AX182" s="128">
        <v>0.27083333333333331</v>
      </c>
      <c r="AY182" s="128">
        <v>0.67708333333333337</v>
      </c>
      <c r="AZ182" s="128">
        <v>0.27083333333333331</v>
      </c>
      <c r="BA182" s="128">
        <v>0.67708333333333337</v>
      </c>
      <c r="BB182" s="127"/>
      <c r="BC182" s="127"/>
      <c r="BD182" s="127"/>
      <c r="BE182" s="127"/>
      <c r="BF182" s="127"/>
      <c r="BG182" s="127"/>
      <c r="BH182" s="127"/>
      <c r="BI182" s="127"/>
      <c r="BJ182" s="132" t="s">
        <v>698</v>
      </c>
      <c r="BK182" s="132"/>
      <c r="BL182" s="132">
        <v>26</v>
      </c>
    </row>
    <row r="183" spans="1:64" x14ac:dyDescent="0.25">
      <c r="A183" s="127">
        <v>12</v>
      </c>
      <c r="B183" s="128">
        <v>0.28125</v>
      </c>
      <c r="C183" s="128">
        <v>0.70833333333333337</v>
      </c>
      <c r="D183" s="128">
        <v>0.28125</v>
      </c>
      <c r="E183" s="128">
        <v>0.70833333333333337</v>
      </c>
      <c r="F183" s="128">
        <v>0.28125</v>
      </c>
      <c r="G183" s="128">
        <v>0.70833333333333337</v>
      </c>
      <c r="H183" s="128">
        <v>0.28125</v>
      </c>
      <c r="I183" s="128">
        <v>0.70833333333333337</v>
      </c>
      <c r="J183" s="128">
        <v>0.28125</v>
      </c>
      <c r="K183" s="128">
        <v>0.70833333333333337</v>
      </c>
      <c r="L183" s="128">
        <v>0.28125</v>
      </c>
      <c r="M183" s="128">
        <v>0.70833333333333337</v>
      </c>
      <c r="N183" s="128">
        <v>0.28125</v>
      </c>
      <c r="O183" s="128">
        <v>0.70833333333333337</v>
      </c>
      <c r="P183" s="128">
        <v>0.28125</v>
      </c>
      <c r="Q183" s="128">
        <v>0.70833333333333337</v>
      </c>
      <c r="R183" s="128">
        <v>0.28125</v>
      </c>
      <c r="S183" s="128">
        <v>0.70833333333333337</v>
      </c>
      <c r="T183" s="128">
        <v>0.28125</v>
      </c>
      <c r="U183" s="128">
        <v>0.70833333333333337</v>
      </c>
      <c r="V183" s="128">
        <v>0.28125</v>
      </c>
      <c r="W183" s="128">
        <v>0.70833333333333337</v>
      </c>
      <c r="X183" s="128">
        <v>0.28125</v>
      </c>
      <c r="Y183" s="128">
        <v>0.70833333333333337</v>
      </c>
      <c r="Z183" s="128">
        <v>0.28125</v>
      </c>
      <c r="AA183" s="128">
        <v>0.70833333333333337</v>
      </c>
      <c r="AB183" s="128">
        <v>0.28125</v>
      </c>
      <c r="AC183" s="128">
        <v>0.70833333333333337</v>
      </c>
      <c r="AD183" s="128">
        <v>0.28125</v>
      </c>
      <c r="AE183" s="128">
        <v>0.70833333333333337</v>
      </c>
      <c r="AF183" s="128">
        <v>0.28125</v>
      </c>
      <c r="AG183" s="128">
        <v>0.70833333333333337</v>
      </c>
      <c r="AH183" s="128">
        <v>0.28125</v>
      </c>
      <c r="AI183" s="128">
        <v>0.70833333333333337</v>
      </c>
      <c r="AJ183" s="128">
        <v>0.28125</v>
      </c>
      <c r="AK183" s="128">
        <v>0.70833333333333337</v>
      </c>
      <c r="AL183" s="128">
        <v>0.28125</v>
      </c>
      <c r="AM183" s="128">
        <v>0.70833333333333337</v>
      </c>
      <c r="AN183" s="128">
        <v>0.28125</v>
      </c>
      <c r="AO183" s="128">
        <v>0.70833333333333337</v>
      </c>
      <c r="AP183" s="128">
        <v>0.28125</v>
      </c>
      <c r="AQ183" s="128">
        <v>0.70833333333333337</v>
      </c>
      <c r="AR183" s="128">
        <v>0.28125</v>
      </c>
      <c r="AS183" s="128">
        <v>0.70833333333333337</v>
      </c>
      <c r="AT183" s="128">
        <v>0.28125</v>
      </c>
      <c r="AU183" s="128">
        <v>0.70833333333333337</v>
      </c>
      <c r="AV183" s="128">
        <v>0.28125</v>
      </c>
      <c r="AW183" s="128">
        <v>0.70833333333333337</v>
      </c>
      <c r="AX183" s="128">
        <v>0.28125</v>
      </c>
      <c r="AY183" s="128">
        <v>0.70833333333333337</v>
      </c>
      <c r="AZ183" s="128">
        <v>0.28125</v>
      </c>
      <c r="BA183" s="128">
        <v>0.70833333333333337</v>
      </c>
      <c r="BB183" s="127"/>
      <c r="BC183" s="127"/>
      <c r="BD183" s="127"/>
      <c r="BE183" s="127"/>
      <c r="BF183" s="127"/>
      <c r="BG183" s="127"/>
      <c r="BH183" s="127"/>
      <c r="BI183" s="127"/>
      <c r="BJ183" s="132" t="s">
        <v>698</v>
      </c>
      <c r="BK183" s="132"/>
      <c r="BL183" s="132">
        <v>26</v>
      </c>
    </row>
    <row r="184" spans="1:64" x14ac:dyDescent="0.25">
      <c r="A184" s="127">
        <v>13</v>
      </c>
      <c r="B184" s="128">
        <v>0.29166666666666669</v>
      </c>
      <c r="C184" s="128">
        <v>0.72569444444444453</v>
      </c>
      <c r="D184" s="128">
        <v>0.29166666666666669</v>
      </c>
      <c r="E184" s="128">
        <v>0.72569444444444453</v>
      </c>
      <c r="F184" s="128">
        <v>0.29166666666666669</v>
      </c>
      <c r="G184" s="128">
        <v>0.72569444444444453</v>
      </c>
      <c r="H184" s="128">
        <v>0.29166666666666669</v>
      </c>
      <c r="I184" s="128">
        <v>0.72569444444444453</v>
      </c>
      <c r="J184" s="128">
        <v>0.29166666666666669</v>
      </c>
      <c r="K184" s="128">
        <v>0.72569444444444453</v>
      </c>
      <c r="L184" s="128">
        <v>0.29166666666666669</v>
      </c>
      <c r="M184" s="128">
        <v>0.72569444444444453</v>
      </c>
      <c r="N184" s="128">
        <v>0.29166666666666669</v>
      </c>
      <c r="O184" s="128">
        <v>0.72569444444444453</v>
      </c>
      <c r="P184" s="128">
        <v>0.29166666666666669</v>
      </c>
      <c r="Q184" s="128">
        <v>0.72569444444444453</v>
      </c>
      <c r="R184" s="128">
        <v>0.29166666666666669</v>
      </c>
      <c r="S184" s="128">
        <v>0.72569444444444453</v>
      </c>
      <c r="T184" s="128">
        <v>0.29166666666666669</v>
      </c>
      <c r="U184" s="128">
        <v>0.72569444444444453</v>
      </c>
      <c r="V184" s="128">
        <v>0.29166666666666669</v>
      </c>
      <c r="W184" s="128">
        <v>0.72569444444444453</v>
      </c>
      <c r="X184" s="128">
        <v>0.29166666666666669</v>
      </c>
      <c r="Y184" s="128">
        <v>0.72569444444444453</v>
      </c>
      <c r="Z184" s="128">
        <v>0.29166666666666669</v>
      </c>
      <c r="AA184" s="128">
        <v>0.72569444444444453</v>
      </c>
      <c r="AB184" s="128">
        <v>0.29166666666666669</v>
      </c>
      <c r="AC184" s="128">
        <v>0.72569444444444453</v>
      </c>
      <c r="AD184" s="128">
        <v>0.29166666666666669</v>
      </c>
      <c r="AE184" s="128">
        <v>0.72569444444444453</v>
      </c>
      <c r="AF184" s="128">
        <v>0.29166666666666669</v>
      </c>
      <c r="AG184" s="128">
        <v>0.72569444444444453</v>
      </c>
      <c r="AH184" s="128">
        <v>0.29166666666666669</v>
      </c>
      <c r="AI184" s="128">
        <v>0.72569444444444453</v>
      </c>
      <c r="AJ184" s="128">
        <v>0.29166666666666669</v>
      </c>
      <c r="AK184" s="128">
        <v>0.72569444444444453</v>
      </c>
      <c r="AL184" s="128">
        <v>0.29166666666666669</v>
      </c>
      <c r="AM184" s="128">
        <v>0.72569444444444453</v>
      </c>
      <c r="AN184" s="128">
        <v>0.29166666666666669</v>
      </c>
      <c r="AO184" s="128">
        <v>0.72569444444444453</v>
      </c>
      <c r="AP184" s="128">
        <v>0.29166666666666669</v>
      </c>
      <c r="AQ184" s="128">
        <v>0.72569444444444453</v>
      </c>
      <c r="AR184" s="128">
        <v>0.29166666666666669</v>
      </c>
      <c r="AS184" s="128">
        <v>0.72569444444444453</v>
      </c>
      <c r="AT184" s="128">
        <v>0.29166666666666669</v>
      </c>
      <c r="AU184" s="128">
        <v>0.72569444444444453</v>
      </c>
      <c r="AV184" s="128">
        <v>0.29166666666666669</v>
      </c>
      <c r="AW184" s="128">
        <v>0.72569444444444453</v>
      </c>
      <c r="AX184" s="128">
        <v>0.29166666666666669</v>
      </c>
      <c r="AY184" s="128">
        <v>0.72569444444444453</v>
      </c>
      <c r="AZ184" s="128">
        <v>0.29166666666666669</v>
      </c>
      <c r="BA184" s="128">
        <v>0.72569444444444453</v>
      </c>
      <c r="BB184" s="127"/>
      <c r="BC184" s="127"/>
      <c r="BD184" s="127"/>
      <c r="BE184" s="127"/>
      <c r="BF184" s="127"/>
      <c r="BG184" s="127"/>
      <c r="BH184" s="127"/>
      <c r="BI184" s="127"/>
      <c r="BJ184" s="132" t="s">
        <v>688</v>
      </c>
      <c r="BK184" s="132">
        <v>6</v>
      </c>
      <c r="BL184" s="132">
        <v>26</v>
      </c>
    </row>
    <row r="185" spans="1:64" x14ac:dyDescent="0.25">
      <c r="A185" s="127">
        <v>14</v>
      </c>
      <c r="B185" s="131">
        <v>0.5</v>
      </c>
      <c r="C185" s="131">
        <v>0.28472222222222221</v>
      </c>
      <c r="D185" s="131">
        <v>0.5</v>
      </c>
      <c r="E185" s="131">
        <v>0.28472222222222221</v>
      </c>
      <c r="F185" s="131">
        <v>0.5</v>
      </c>
      <c r="G185" s="131">
        <v>0.28472222222222221</v>
      </c>
      <c r="H185" s="131">
        <v>0.5</v>
      </c>
      <c r="I185" s="131">
        <v>0.28472222222222221</v>
      </c>
      <c r="J185" s="131">
        <v>0.5</v>
      </c>
      <c r="K185" s="131">
        <v>0.28472222222222221</v>
      </c>
      <c r="L185" s="131">
        <v>0.5</v>
      </c>
      <c r="M185" s="131">
        <v>0.28472222222222221</v>
      </c>
      <c r="N185" s="131">
        <v>0.5</v>
      </c>
      <c r="O185" s="131">
        <v>0.28472222222222221</v>
      </c>
      <c r="P185" s="131">
        <v>0.5</v>
      </c>
      <c r="Q185" s="131">
        <v>0.28472222222222221</v>
      </c>
      <c r="R185" s="131">
        <v>0.5</v>
      </c>
      <c r="S185" s="131">
        <v>0.28472222222222221</v>
      </c>
      <c r="T185" s="131">
        <v>0.5</v>
      </c>
      <c r="U185" s="131">
        <v>0.28472222222222221</v>
      </c>
      <c r="V185" s="131">
        <v>0.5</v>
      </c>
      <c r="W185" s="131">
        <v>0.28472222222222221</v>
      </c>
      <c r="X185" s="131">
        <v>0.5</v>
      </c>
      <c r="Y185" s="131">
        <v>0.28472222222222221</v>
      </c>
      <c r="Z185" s="131">
        <v>0.5</v>
      </c>
      <c r="AA185" s="131">
        <v>0.28472222222222221</v>
      </c>
      <c r="AB185" s="131">
        <v>0.5</v>
      </c>
      <c r="AC185" s="131">
        <v>0.28472222222222221</v>
      </c>
      <c r="AD185" s="131">
        <v>0.5</v>
      </c>
      <c r="AE185" s="131">
        <v>0.28472222222222221</v>
      </c>
      <c r="AF185" s="131">
        <v>0.5</v>
      </c>
      <c r="AG185" s="131">
        <v>0.28472222222222221</v>
      </c>
      <c r="AH185" s="131">
        <v>0.5</v>
      </c>
      <c r="AI185" s="131">
        <v>0.28472222222222221</v>
      </c>
      <c r="AJ185" s="131">
        <v>0.5</v>
      </c>
      <c r="AK185" s="131">
        <v>0.28472222222222221</v>
      </c>
      <c r="AL185" s="131">
        <v>0.5</v>
      </c>
      <c r="AM185" s="131">
        <v>0.28472222222222221</v>
      </c>
      <c r="AN185" s="131">
        <v>0.5</v>
      </c>
      <c r="AO185" s="131">
        <v>0.28472222222222221</v>
      </c>
      <c r="AP185" s="131">
        <v>0.5</v>
      </c>
      <c r="AQ185" s="131">
        <v>0.28472222222222221</v>
      </c>
      <c r="AR185" s="131">
        <v>0.5</v>
      </c>
      <c r="AS185" s="131">
        <v>0.28472222222222221</v>
      </c>
      <c r="AT185" s="131">
        <v>0.5</v>
      </c>
      <c r="AU185" s="131">
        <v>0.28472222222222221</v>
      </c>
      <c r="AV185" s="131">
        <v>0.5</v>
      </c>
      <c r="AW185" s="131">
        <v>0.28472222222222221</v>
      </c>
      <c r="AX185" s="131">
        <v>0.5</v>
      </c>
      <c r="AY185" s="131">
        <v>0.28472222222222221</v>
      </c>
      <c r="AZ185" s="131">
        <v>0.5</v>
      </c>
      <c r="BA185" s="131">
        <v>0.28472222222222221</v>
      </c>
      <c r="BB185" s="130"/>
      <c r="BC185" s="130"/>
      <c r="BD185" s="130"/>
      <c r="BE185" s="130"/>
      <c r="BF185" s="130"/>
      <c r="BG185" s="130"/>
      <c r="BH185" s="130"/>
      <c r="BI185" s="130"/>
      <c r="BJ185" s="132" t="s">
        <v>717</v>
      </c>
      <c r="BK185" s="132"/>
      <c r="BL185" s="132">
        <v>26</v>
      </c>
    </row>
    <row r="186" spans="1:64" x14ac:dyDescent="0.25">
      <c r="A186" s="127">
        <v>15</v>
      </c>
      <c r="B186" s="131">
        <v>0.51041666666666663</v>
      </c>
      <c r="C186" s="131">
        <v>0.31944444444444448</v>
      </c>
      <c r="D186" s="131">
        <v>0.51041666666666663</v>
      </c>
      <c r="E186" s="131">
        <v>0.31944444444444448</v>
      </c>
      <c r="F186" s="131">
        <v>0.51041666666666663</v>
      </c>
      <c r="G186" s="131">
        <v>0.31944444444444448</v>
      </c>
      <c r="H186" s="131">
        <v>0.51041666666666663</v>
      </c>
      <c r="I186" s="131">
        <v>0.31944444444444448</v>
      </c>
      <c r="J186" s="131">
        <v>0.51041666666666663</v>
      </c>
      <c r="K186" s="131">
        <v>0.31944444444444448</v>
      </c>
      <c r="L186" s="131">
        <v>0.51041666666666663</v>
      </c>
      <c r="M186" s="131">
        <v>0.31944444444444448</v>
      </c>
      <c r="N186" s="131">
        <v>0.51041666666666663</v>
      </c>
      <c r="O186" s="131">
        <v>0.31944444444444448</v>
      </c>
      <c r="P186" s="131">
        <v>0.51041666666666663</v>
      </c>
      <c r="Q186" s="131">
        <v>0.31944444444444448</v>
      </c>
      <c r="R186" s="131">
        <v>0.51041666666666663</v>
      </c>
      <c r="S186" s="131">
        <v>0.31944444444444448</v>
      </c>
      <c r="T186" s="131">
        <v>0.51041666666666663</v>
      </c>
      <c r="U186" s="131">
        <v>0.31944444444444448</v>
      </c>
      <c r="V186" s="131">
        <v>0.51041666666666663</v>
      </c>
      <c r="W186" s="131">
        <v>0.31944444444444448</v>
      </c>
      <c r="X186" s="131">
        <v>0.51041666666666663</v>
      </c>
      <c r="Y186" s="131">
        <v>0.31944444444444448</v>
      </c>
      <c r="Z186" s="131">
        <v>0.51041666666666663</v>
      </c>
      <c r="AA186" s="131">
        <v>0.31944444444444448</v>
      </c>
      <c r="AB186" s="131">
        <v>0.51041666666666663</v>
      </c>
      <c r="AC186" s="131">
        <v>0.31944444444444448</v>
      </c>
      <c r="AD186" s="131">
        <v>0.51041666666666663</v>
      </c>
      <c r="AE186" s="131">
        <v>0.31944444444444448</v>
      </c>
      <c r="AF186" s="131">
        <v>0.51041666666666663</v>
      </c>
      <c r="AG186" s="131">
        <v>0.31944444444444448</v>
      </c>
      <c r="AH186" s="131">
        <v>0.51041666666666663</v>
      </c>
      <c r="AI186" s="131">
        <v>0.31944444444444448</v>
      </c>
      <c r="AJ186" s="131">
        <v>0.51041666666666663</v>
      </c>
      <c r="AK186" s="131">
        <v>0.31944444444444448</v>
      </c>
      <c r="AL186" s="131">
        <v>0.51041666666666663</v>
      </c>
      <c r="AM186" s="131">
        <v>0.31944444444444448</v>
      </c>
      <c r="AN186" s="131">
        <v>0.51041666666666663</v>
      </c>
      <c r="AO186" s="131">
        <v>0.31944444444444448</v>
      </c>
      <c r="AP186" s="131">
        <v>0.51041666666666663</v>
      </c>
      <c r="AQ186" s="131">
        <v>0.31944444444444448</v>
      </c>
      <c r="AR186" s="131">
        <v>0.51041666666666663</v>
      </c>
      <c r="AS186" s="131">
        <v>0.31944444444444448</v>
      </c>
      <c r="AT186" s="131">
        <v>0.51041666666666663</v>
      </c>
      <c r="AU186" s="131">
        <v>0.31944444444444448</v>
      </c>
      <c r="AV186" s="131">
        <v>0.51041666666666663</v>
      </c>
      <c r="AW186" s="131">
        <v>0.31944444444444448</v>
      </c>
      <c r="AX186" s="131">
        <v>0.51041666666666663</v>
      </c>
      <c r="AY186" s="131">
        <v>0.31944444444444448</v>
      </c>
      <c r="AZ186" s="131">
        <v>0.51041666666666663</v>
      </c>
      <c r="BA186" s="131">
        <v>0.31944444444444448</v>
      </c>
      <c r="BB186" s="130"/>
      <c r="BC186" s="130"/>
      <c r="BD186" s="130"/>
      <c r="BE186" s="130"/>
      <c r="BF186" s="130"/>
      <c r="BG186" s="130"/>
      <c r="BH186" s="130"/>
      <c r="BI186" s="130"/>
      <c r="BJ186" s="132" t="s">
        <v>717</v>
      </c>
      <c r="BK186" s="132"/>
      <c r="BL186" s="132">
        <v>26</v>
      </c>
    </row>
    <row r="187" spans="1:64" x14ac:dyDescent="0.25">
      <c r="A187" s="130">
        <v>16</v>
      </c>
      <c r="B187" s="131">
        <v>0.54166666666666663</v>
      </c>
      <c r="C187" s="131">
        <v>0.34027777777777773</v>
      </c>
      <c r="D187" s="131">
        <v>0.54166666666666663</v>
      </c>
      <c r="E187" s="131">
        <v>0.34027777777777773</v>
      </c>
      <c r="F187" s="131">
        <v>0.54166666666666663</v>
      </c>
      <c r="G187" s="131">
        <v>0.34027777777777773</v>
      </c>
      <c r="H187" s="131">
        <v>0.54166666666666663</v>
      </c>
      <c r="I187" s="131">
        <v>0.34027777777777773</v>
      </c>
      <c r="J187" s="131">
        <v>0.54166666666666663</v>
      </c>
      <c r="K187" s="131">
        <v>0.34027777777777773</v>
      </c>
      <c r="L187" s="131">
        <v>0.54166666666666663</v>
      </c>
      <c r="M187" s="131">
        <v>0.34027777777777773</v>
      </c>
      <c r="N187" s="131">
        <v>0.54166666666666663</v>
      </c>
      <c r="O187" s="131">
        <v>0.34027777777777773</v>
      </c>
      <c r="P187" s="131">
        <v>0.54166666666666663</v>
      </c>
      <c r="Q187" s="131">
        <v>0.34027777777777773</v>
      </c>
      <c r="R187" s="131">
        <v>0.54166666666666663</v>
      </c>
      <c r="S187" s="131">
        <v>0.34027777777777773</v>
      </c>
      <c r="T187" s="131">
        <v>0.54166666666666663</v>
      </c>
      <c r="U187" s="131">
        <v>0.34027777777777773</v>
      </c>
      <c r="V187" s="131">
        <v>0.54166666666666663</v>
      </c>
      <c r="W187" s="131">
        <v>0.34027777777777773</v>
      </c>
      <c r="X187" s="131">
        <v>0.54166666666666663</v>
      </c>
      <c r="Y187" s="131">
        <v>0.34027777777777773</v>
      </c>
      <c r="Z187" s="131">
        <v>0.54166666666666663</v>
      </c>
      <c r="AA187" s="131">
        <v>0.34027777777777773</v>
      </c>
      <c r="AB187" s="131">
        <v>0.54166666666666663</v>
      </c>
      <c r="AC187" s="131">
        <v>0.34027777777777773</v>
      </c>
      <c r="AD187" s="131">
        <v>0.54166666666666663</v>
      </c>
      <c r="AE187" s="131">
        <v>0.34027777777777773</v>
      </c>
      <c r="AF187" s="131">
        <v>0.54166666666666663</v>
      </c>
      <c r="AG187" s="131">
        <v>0.34027777777777773</v>
      </c>
      <c r="AH187" s="131">
        <v>0.54166666666666663</v>
      </c>
      <c r="AI187" s="131">
        <v>0.34027777777777773</v>
      </c>
      <c r="AJ187" s="131">
        <v>0.54166666666666663</v>
      </c>
      <c r="AK187" s="131">
        <v>0.34027777777777773</v>
      </c>
      <c r="AL187" s="131">
        <v>0.54166666666666663</v>
      </c>
      <c r="AM187" s="131">
        <v>0.34027777777777773</v>
      </c>
      <c r="AN187" s="131">
        <v>0.54166666666666663</v>
      </c>
      <c r="AO187" s="131">
        <v>0.34027777777777773</v>
      </c>
      <c r="AP187" s="131">
        <v>0.54166666666666663</v>
      </c>
      <c r="AQ187" s="131">
        <v>0.34027777777777773</v>
      </c>
      <c r="AR187" s="131">
        <v>0.54166666666666663</v>
      </c>
      <c r="AS187" s="131">
        <v>0.34027777777777773</v>
      </c>
      <c r="AT187" s="131">
        <v>0.54166666666666663</v>
      </c>
      <c r="AU187" s="131">
        <v>0.34027777777777773</v>
      </c>
      <c r="AV187" s="131">
        <v>0.54166666666666663</v>
      </c>
      <c r="AW187" s="131">
        <v>0.34027777777777773</v>
      </c>
      <c r="AX187" s="131">
        <v>0.54166666666666663</v>
      </c>
      <c r="AY187" s="131">
        <v>0.34027777777777773</v>
      </c>
      <c r="AZ187" s="131">
        <v>0.54166666666666663</v>
      </c>
      <c r="BA187" s="131">
        <v>0.34027777777777773</v>
      </c>
      <c r="BB187" s="130"/>
      <c r="BC187" s="130"/>
      <c r="BD187" s="130"/>
      <c r="BE187" s="130"/>
      <c r="BF187" s="130"/>
      <c r="BG187" s="130"/>
      <c r="BH187" s="130"/>
      <c r="BI187" s="130"/>
      <c r="BJ187" s="132" t="s">
        <v>717</v>
      </c>
      <c r="BK187" s="132">
        <v>616</v>
      </c>
      <c r="BL187" s="132">
        <v>26</v>
      </c>
    </row>
    <row r="188" spans="1:64" x14ac:dyDescent="0.25">
      <c r="A188" s="197"/>
      <c r="B188" s="198">
        <v>0.58333333333333337</v>
      </c>
      <c r="C188" s="198"/>
      <c r="D188" s="198"/>
      <c r="E188" s="198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  <c r="P188" s="198"/>
      <c r="Q188" s="198"/>
      <c r="R188" s="198"/>
      <c r="S188" s="198"/>
      <c r="T188" s="198"/>
      <c r="U188" s="198"/>
      <c r="V188" s="198"/>
      <c r="W188" s="198"/>
      <c r="X188" s="198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8"/>
      <c r="AT188" s="198"/>
      <c r="AU188" s="198"/>
      <c r="AV188" s="198"/>
      <c r="AW188" s="198"/>
      <c r="AX188" s="198"/>
      <c r="AY188" s="198"/>
      <c r="AZ188" s="198"/>
      <c r="BA188" s="198"/>
      <c r="BB188" s="197"/>
      <c r="BC188" s="197"/>
      <c r="BD188" s="197"/>
      <c r="BE188" s="197"/>
      <c r="BF188" s="197"/>
      <c r="BG188" s="197"/>
      <c r="BH188" s="197"/>
      <c r="BI188" s="197"/>
      <c r="BJ188" s="6"/>
      <c r="BK188" s="6"/>
      <c r="BL188" s="6"/>
    </row>
    <row r="189" spans="1:64" x14ac:dyDescent="0.25">
      <c r="A189" s="197"/>
      <c r="B189" s="198">
        <v>0.625</v>
      </c>
      <c r="C189" s="198"/>
      <c r="D189" s="198"/>
      <c r="E189" s="198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198"/>
      <c r="T189" s="198"/>
      <c r="U189" s="198"/>
      <c r="V189" s="198"/>
      <c r="W189" s="198"/>
      <c r="X189" s="198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8"/>
      <c r="AT189" s="198"/>
      <c r="AU189" s="198"/>
      <c r="AV189" s="198"/>
      <c r="AW189" s="198"/>
      <c r="AX189" s="198"/>
      <c r="AY189" s="198"/>
      <c r="AZ189" s="198"/>
      <c r="BA189" s="198"/>
      <c r="BB189" s="197"/>
      <c r="BC189" s="197"/>
      <c r="BD189" s="197"/>
      <c r="BE189" s="197"/>
      <c r="BF189" s="197"/>
      <c r="BG189" s="197"/>
      <c r="BH189" s="197"/>
      <c r="BI189" s="197"/>
      <c r="BJ189" s="6"/>
      <c r="BK189" s="6"/>
      <c r="BL189" s="6"/>
    </row>
    <row r="190" spans="1:64" x14ac:dyDescent="0.25">
      <c r="A190" s="197"/>
      <c r="B190" s="198">
        <v>0.66666666666666663</v>
      </c>
      <c r="C190" s="198"/>
      <c r="D190" s="198"/>
      <c r="E190" s="198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8"/>
      <c r="AT190" s="198"/>
      <c r="AU190" s="198"/>
      <c r="AV190" s="198"/>
      <c r="AW190" s="198"/>
      <c r="AX190" s="198"/>
      <c r="AY190" s="198"/>
      <c r="AZ190" s="198"/>
      <c r="BA190" s="198"/>
      <c r="BB190" s="197"/>
      <c r="BC190" s="197"/>
      <c r="BD190" s="197"/>
      <c r="BE190" s="197"/>
      <c r="BF190" s="197"/>
      <c r="BG190" s="197"/>
      <c r="BH190" s="197"/>
      <c r="BI190" s="197"/>
      <c r="BJ190" s="6"/>
      <c r="BK190" s="6"/>
      <c r="BL190" s="6"/>
    </row>
    <row r="191" spans="1:64" x14ac:dyDescent="0.25">
      <c r="A191" s="197"/>
      <c r="B191" s="198">
        <v>0.70833333333333337</v>
      </c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8"/>
      <c r="AT191" s="198"/>
      <c r="AU191" s="198"/>
      <c r="AV191" s="198"/>
      <c r="AW191" s="198"/>
      <c r="AX191" s="198"/>
      <c r="AY191" s="198"/>
      <c r="AZ191" s="198"/>
      <c r="BA191" s="198"/>
      <c r="BB191" s="197"/>
      <c r="BC191" s="197"/>
      <c r="BD191" s="197"/>
      <c r="BE191" s="197"/>
      <c r="BF191" s="197"/>
      <c r="BG191" s="197"/>
      <c r="BH191" s="197"/>
      <c r="BI191" s="197"/>
      <c r="BJ191" s="6"/>
      <c r="BK191" s="6"/>
      <c r="BL191" s="6"/>
    </row>
    <row r="192" spans="1:64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"/>
      <c r="BK192" s="6"/>
      <c r="BL192" s="6"/>
    </row>
    <row r="193" spans="1:64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</row>
    <row r="194" spans="1:64" ht="16.5" x14ac:dyDescent="0.25">
      <c r="A194" s="67" t="str">
        <f>"- Tên tuyến:"&amp;VLOOKUP(D196,Quyhoach!$B$8:$J$257,2,0)&amp;"-"&amp;VLOOKUP(D196,Quyhoach!$B$8:$J$257,3,0)</f>
        <v>- Tên tuyến:Quảng Bình-Thừa Thiên Huế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</row>
    <row r="195" spans="1:64" ht="16.5" x14ac:dyDescent="0.25">
      <c r="A195" s="68" t="str">
        <f>"- Bến xe đi:"&amp;VLOOKUP(D196,Quyhoach!$B$8:$J$257,4,0)&amp;";                 Bến xe đến: "&amp;VLOOKUP(D196,Quyhoach!$B$8:$J$257,5,0)</f>
        <v>- Bến xe đi:Tiến Hóa;                 Bến xe đến: Phía Bắc Huế</v>
      </c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</row>
    <row r="196" spans="1:64" ht="16.5" x14ac:dyDescent="0.25">
      <c r="A196" s="67" t="s">
        <v>677</v>
      </c>
      <c r="B196" s="6"/>
      <c r="C196" s="6"/>
      <c r="D196" s="6" t="s">
        <v>164</v>
      </c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</row>
    <row r="197" spans="1:64" ht="16.5" x14ac:dyDescent="0.25">
      <c r="A197" s="67" t="str">
        <f>"- Hành trình tuyến:"&amp;VLOOKUP(D196,Quyhoach!$B$8:$J$257,6,0)</f>
        <v>- Hành trình tuyến:BX Tiến Hoá - QL1 - BX Phía Bắc (An Hòa) &lt;A&gt;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</row>
    <row r="198" spans="1:64" ht="16.5" x14ac:dyDescent="0.25">
      <c r="A198" s="67" t="str">
        <f>"- Cự ly tuyến:"&amp;VLOOKUP(D196,Quyhoach!$B$8:$J$257,7,0)&amp;"km"</f>
        <v>- Cự ly tuyến:203km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</row>
    <row r="199" spans="1:64" ht="16.5" x14ac:dyDescent="0.25">
      <c r="A199" s="67" t="str">
        <f>"- Tổng số chuyến xe/ngày/tháng: "&amp;VLOOKUP(D196,Quyhoach!$B$8:$J$257,8,0)</f>
        <v>- Tổng số chuyến xe/ngày/tháng: 390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</row>
    <row r="200" spans="1:64" ht="18.75" x14ac:dyDescent="0.25">
      <c r="A200" s="70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</row>
    <row r="201" spans="1:64" x14ac:dyDescent="0.25">
      <c r="A201" s="243" t="s">
        <v>637</v>
      </c>
      <c r="B201" s="71" t="s">
        <v>638</v>
      </c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6"/>
      <c r="BK201" s="6"/>
      <c r="BL201" s="6"/>
    </row>
    <row r="202" spans="1:64" ht="15.75" customHeight="1" x14ac:dyDescent="0.25">
      <c r="A202" s="244"/>
      <c r="B202" s="242" t="s">
        <v>639</v>
      </c>
      <c r="C202" s="242"/>
      <c r="D202" s="242" t="s">
        <v>640</v>
      </c>
      <c r="E202" s="242"/>
      <c r="F202" s="242" t="s">
        <v>641</v>
      </c>
      <c r="G202" s="242"/>
      <c r="H202" s="242" t="s">
        <v>642</v>
      </c>
      <c r="I202" s="242"/>
      <c r="J202" s="242" t="s">
        <v>651</v>
      </c>
      <c r="K202" s="242"/>
      <c r="L202" s="242" t="s">
        <v>652</v>
      </c>
      <c r="M202" s="242"/>
      <c r="N202" s="242" t="s">
        <v>653</v>
      </c>
      <c r="O202" s="242"/>
      <c r="P202" s="242" t="s">
        <v>654</v>
      </c>
      <c r="Q202" s="242"/>
      <c r="R202" s="242" t="s">
        <v>655</v>
      </c>
      <c r="S202" s="242"/>
      <c r="T202" s="242" t="s">
        <v>656</v>
      </c>
      <c r="U202" s="242"/>
      <c r="V202" s="242" t="s">
        <v>657</v>
      </c>
      <c r="W202" s="242"/>
      <c r="X202" s="242" t="s">
        <v>658</v>
      </c>
      <c r="Y202" s="242"/>
      <c r="Z202" s="242" t="s">
        <v>659</v>
      </c>
      <c r="AA202" s="242"/>
      <c r="AB202" s="242" t="s">
        <v>660</v>
      </c>
      <c r="AC202" s="242"/>
      <c r="AD202" s="242" t="s">
        <v>661</v>
      </c>
      <c r="AE202" s="242"/>
      <c r="AF202" s="242" t="s">
        <v>662</v>
      </c>
      <c r="AG202" s="242"/>
      <c r="AH202" s="242" t="s">
        <v>663</v>
      </c>
      <c r="AI202" s="242"/>
      <c r="AJ202" s="242" t="s">
        <v>664</v>
      </c>
      <c r="AK202" s="242"/>
      <c r="AL202" s="242" t="s">
        <v>665</v>
      </c>
      <c r="AM202" s="242"/>
      <c r="AN202" s="242" t="s">
        <v>666</v>
      </c>
      <c r="AO202" s="242"/>
      <c r="AP202" s="242" t="s">
        <v>667</v>
      </c>
      <c r="AQ202" s="242"/>
      <c r="AR202" s="242" t="s">
        <v>668</v>
      </c>
      <c r="AS202" s="242"/>
      <c r="AT202" s="242" t="s">
        <v>669</v>
      </c>
      <c r="AU202" s="242"/>
      <c r="AV202" s="242" t="s">
        <v>670</v>
      </c>
      <c r="AW202" s="242"/>
      <c r="AX202" s="242" t="s">
        <v>671</v>
      </c>
      <c r="AY202" s="242"/>
      <c r="AZ202" s="242" t="s">
        <v>672</v>
      </c>
      <c r="BA202" s="242"/>
      <c r="BB202" s="242" t="s">
        <v>673</v>
      </c>
      <c r="BC202" s="242"/>
      <c r="BD202" s="242" t="s">
        <v>674</v>
      </c>
      <c r="BE202" s="242"/>
      <c r="BF202" s="242" t="s">
        <v>675</v>
      </c>
      <c r="BG202" s="242"/>
      <c r="BH202" s="242" t="s">
        <v>676</v>
      </c>
      <c r="BI202" s="242"/>
      <c r="BJ202" s="6"/>
      <c r="BK202" s="6"/>
      <c r="BL202" s="6"/>
    </row>
    <row r="203" spans="1:64" ht="28.5" x14ac:dyDescent="0.25">
      <c r="A203" s="245"/>
      <c r="B203" s="169" t="s">
        <v>650</v>
      </c>
      <c r="C203" s="169" t="s">
        <v>644</v>
      </c>
      <c r="D203" s="169" t="s">
        <v>650</v>
      </c>
      <c r="E203" s="169" t="s">
        <v>644</v>
      </c>
      <c r="F203" s="169" t="s">
        <v>650</v>
      </c>
      <c r="G203" s="169" t="s">
        <v>644</v>
      </c>
      <c r="H203" s="169" t="s">
        <v>650</v>
      </c>
      <c r="I203" s="169" t="s">
        <v>644</v>
      </c>
      <c r="J203" s="169" t="s">
        <v>650</v>
      </c>
      <c r="K203" s="169" t="s">
        <v>644</v>
      </c>
      <c r="L203" s="169" t="s">
        <v>650</v>
      </c>
      <c r="M203" s="169" t="s">
        <v>644</v>
      </c>
      <c r="N203" s="169" t="s">
        <v>650</v>
      </c>
      <c r="O203" s="169" t="s">
        <v>644</v>
      </c>
      <c r="P203" s="169" t="s">
        <v>650</v>
      </c>
      <c r="Q203" s="169" t="s">
        <v>644</v>
      </c>
      <c r="R203" s="169" t="s">
        <v>650</v>
      </c>
      <c r="S203" s="169" t="s">
        <v>644</v>
      </c>
      <c r="T203" s="169" t="s">
        <v>650</v>
      </c>
      <c r="U203" s="169" t="s">
        <v>644</v>
      </c>
      <c r="V203" s="169" t="s">
        <v>650</v>
      </c>
      <c r="W203" s="169" t="s">
        <v>644</v>
      </c>
      <c r="X203" s="169" t="s">
        <v>650</v>
      </c>
      <c r="Y203" s="169" t="s">
        <v>644</v>
      </c>
      <c r="Z203" s="169" t="s">
        <v>650</v>
      </c>
      <c r="AA203" s="169" t="s">
        <v>644</v>
      </c>
      <c r="AB203" s="169" t="s">
        <v>650</v>
      </c>
      <c r="AC203" s="169" t="s">
        <v>644</v>
      </c>
      <c r="AD203" s="169" t="s">
        <v>650</v>
      </c>
      <c r="AE203" s="169" t="s">
        <v>644</v>
      </c>
      <c r="AF203" s="169" t="s">
        <v>650</v>
      </c>
      <c r="AG203" s="169" t="s">
        <v>644</v>
      </c>
      <c r="AH203" s="169" t="s">
        <v>650</v>
      </c>
      <c r="AI203" s="169" t="s">
        <v>644</v>
      </c>
      <c r="AJ203" s="169" t="s">
        <v>650</v>
      </c>
      <c r="AK203" s="169" t="s">
        <v>644</v>
      </c>
      <c r="AL203" s="169" t="s">
        <v>650</v>
      </c>
      <c r="AM203" s="169" t="s">
        <v>644</v>
      </c>
      <c r="AN203" s="169" t="s">
        <v>650</v>
      </c>
      <c r="AO203" s="169" t="s">
        <v>644</v>
      </c>
      <c r="AP203" s="169" t="s">
        <v>650</v>
      </c>
      <c r="AQ203" s="169" t="s">
        <v>644</v>
      </c>
      <c r="AR203" s="169" t="s">
        <v>650</v>
      </c>
      <c r="AS203" s="169" t="s">
        <v>644</v>
      </c>
      <c r="AT203" s="169" t="s">
        <v>650</v>
      </c>
      <c r="AU203" s="169" t="s">
        <v>644</v>
      </c>
      <c r="AV203" s="169" t="s">
        <v>650</v>
      </c>
      <c r="AW203" s="169" t="s">
        <v>644</v>
      </c>
      <c r="AX203" s="169" t="s">
        <v>650</v>
      </c>
      <c r="AY203" s="169" t="s">
        <v>644</v>
      </c>
      <c r="AZ203" s="169" t="s">
        <v>650</v>
      </c>
      <c r="BA203" s="169" t="s">
        <v>644</v>
      </c>
      <c r="BB203" s="169" t="s">
        <v>650</v>
      </c>
      <c r="BC203" s="169" t="s">
        <v>644</v>
      </c>
      <c r="BD203" s="169" t="s">
        <v>650</v>
      </c>
      <c r="BE203" s="169" t="s">
        <v>644</v>
      </c>
      <c r="BF203" s="169" t="s">
        <v>650</v>
      </c>
      <c r="BG203" s="169" t="s">
        <v>644</v>
      </c>
      <c r="BH203" s="169" t="s">
        <v>650</v>
      </c>
      <c r="BI203" s="169" t="s">
        <v>644</v>
      </c>
      <c r="BJ203" s="6"/>
      <c r="BK203" s="6"/>
      <c r="BL203" s="6"/>
    </row>
    <row r="204" spans="1:64" x14ac:dyDescent="0.25">
      <c r="A204" s="61">
        <v>1</v>
      </c>
      <c r="B204" s="62"/>
      <c r="C204" s="62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"/>
      <c r="BK204" s="6"/>
      <c r="BL204" s="6"/>
    </row>
    <row r="205" spans="1:64" x14ac:dyDescent="0.25">
      <c r="A205" s="57">
        <v>2</v>
      </c>
      <c r="B205" s="58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6"/>
      <c r="BK205" s="6"/>
      <c r="BL205" s="6"/>
    </row>
    <row r="206" spans="1:64" x14ac:dyDescent="0.25">
      <c r="A206" s="57">
        <v>3</v>
      </c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6"/>
      <c r="BK206" s="6"/>
      <c r="BL206" s="6"/>
    </row>
    <row r="207" spans="1:64" x14ac:dyDescent="0.25">
      <c r="A207" s="57" t="s">
        <v>645</v>
      </c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6"/>
      <c r="BK207" s="6"/>
      <c r="BL207" s="6"/>
    </row>
    <row r="208" spans="1:64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"/>
      <c r="BK208" s="6"/>
      <c r="BL208" s="6"/>
    </row>
    <row r="209" spans="1:64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  <c r="BG209" s="73"/>
      <c r="BH209" s="73"/>
      <c r="BI209" s="73"/>
      <c r="BJ209" s="6"/>
      <c r="BK209" s="6"/>
      <c r="BL209" s="6"/>
    </row>
    <row r="210" spans="1:64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</row>
    <row r="211" spans="1:64" ht="18.75" x14ac:dyDescent="0.25">
      <c r="A211" s="124" t="s">
        <v>646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</row>
    <row r="212" spans="1:64" ht="18.75" x14ac:dyDescent="0.25">
      <c r="A212" s="125" t="s">
        <v>647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</row>
    <row r="213" spans="1:64" ht="18.75" x14ac:dyDescent="0.25">
      <c r="A213" s="125" t="s">
        <v>648</v>
      </c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</row>
    <row r="214" spans="1:64" ht="18.75" x14ac:dyDescent="0.3">
      <c r="A214" s="126" t="s">
        <v>649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</row>
    <row r="215" spans="1:64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</row>
    <row r="216" spans="1:64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</row>
    <row r="217" spans="1:64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</row>
    <row r="218" spans="1:64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</row>
    <row r="219" spans="1:64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</row>
    <row r="220" spans="1:64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</row>
    <row r="221" spans="1:64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</row>
    <row r="222" spans="1:64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</row>
    <row r="223" spans="1:64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</row>
    <row r="224" spans="1:64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</row>
    <row r="225" spans="1:64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</row>
    <row r="226" spans="1:64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</row>
    <row r="227" spans="1:64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</row>
    <row r="228" spans="1:64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</row>
    <row r="229" spans="1:64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</row>
    <row r="230" spans="1:64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</row>
    <row r="231" spans="1:64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</row>
    <row r="232" spans="1:64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</row>
    <row r="233" spans="1:64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</row>
    <row r="234" spans="1:64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</row>
    <row r="235" spans="1:64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</row>
    <row r="236" spans="1:64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</row>
    <row r="237" spans="1:64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</row>
    <row r="238" spans="1:64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</row>
    <row r="239" spans="1:64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</row>
    <row r="240" spans="1:64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</row>
    <row r="241" spans="1:64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</row>
    <row r="242" spans="1:64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</row>
    <row r="243" spans="1:64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</row>
    <row r="244" spans="1:64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</row>
    <row r="245" spans="1:64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</row>
    <row r="246" spans="1:64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</row>
    <row r="247" spans="1:64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</row>
    <row r="248" spans="1:6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</row>
    <row r="249" spans="1:64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</row>
    <row r="250" spans="1:64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</row>
    <row r="251" spans="1:64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</row>
    <row r="252" spans="1:64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</row>
    <row r="253" spans="1:64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</row>
    <row r="254" spans="1:64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</row>
    <row r="255" spans="1:64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</row>
    <row r="256" spans="1:64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</row>
    <row r="257" spans="1:64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</row>
    <row r="258" spans="1:64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</row>
    <row r="259" spans="1:64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</row>
    <row r="260" spans="1:64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</row>
    <row r="261" spans="1:64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</row>
    <row r="262" spans="1:64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</row>
    <row r="263" spans="1:64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</row>
    <row r="264" spans="1:64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</row>
    <row r="265" spans="1:64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</row>
    <row r="266" spans="1:64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</row>
    <row r="267" spans="1:64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</row>
    <row r="268" spans="1:64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</row>
    <row r="269" spans="1:64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</row>
    <row r="270" spans="1:64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</row>
    <row r="271" spans="1:64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</row>
    <row r="272" spans="1:64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</row>
    <row r="273" spans="1:64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</row>
    <row r="274" spans="1:64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</row>
    <row r="275" spans="1:64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</row>
    <row r="276" spans="1:64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</row>
    <row r="277" spans="1:64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</row>
    <row r="278" spans="1:64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</row>
    <row r="279" spans="1:64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</row>
    <row r="280" spans="1:64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</row>
    <row r="281" spans="1:64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</row>
    <row r="282" spans="1:64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</row>
    <row r="283" spans="1:64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</row>
    <row r="284" spans="1:64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</row>
    <row r="285" spans="1:64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</row>
    <row r="286" spans="1:64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</row>
    <row r="287" spans="1:64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</row>
    <row r="288" spans="1:64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</row>
    <row r="289" spans="1:64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</row>
    <row r="290" spans="1:64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</row>
    <row r="291" spans="1:64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</row>
    <row r="292" spans="1:64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</row>
    <row r="293" spans="1:64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</row>
    <row r="294" spans="1:64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</row>
    <row r="295" spans="1:64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</row>
    <row r="296" spans="1:64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</row>
    <row r="297" spans="1:64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</row>
    <row r="298" spans="1:64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</row>
    <row r="299" spans="1:64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</row>
    <row r="300" spans="1:64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</row>
    <row r="301" spans="1:64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</row>
    <row r="302" spans="1:64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</row>
    <row r="303" spans="1:64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</row>
    <row r="304" spans="1:64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</row>
    <row r="305" spans="1:64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</row>
    <row r="306" spans="1:64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</row>
    <row r="307" spans="1:64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</row>
    <row r="308" spans="1:64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</row>
    <row r="309" spans="1:64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</row>
    <row r="310" spans="1:64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</row>
    <row r="311" spans="1:64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</row>
    <row r="312" spans="1:64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</row>
    <row r="313" spans="1:64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</row>
    <row r="314" spans="1:64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</row>
    <row r="315" spans="1:64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</row>
    <row r="316" spans="1:64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</row>
    <row r="317" spans="1:64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</row>
    <row r="318" spans="1:64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</row>
    <row r="319" spans="1:64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</row>
    <row r="320" spans="1:64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</row>
    <row r="321" spans="1:64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</row>
    <row r="322" spans="1:64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</row>
    <row r="323" spans="1:64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</row>
    <row r="324" spans="1:64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</row>
    <row r="325" spans="1:64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</row>
    <row r="326" spans="1:64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</row>
    <row r="327" spans="1:64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</row>
    <row r="328" spans="1:64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</row>
    <row r="329" spans="1:64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</row>
    <row r="330" spans="1:64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</row>
    <row r="331" spans="1:64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</row>
    <row r="332" spans="1:64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</row>
    <row r="333" spans="1:64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</row>
    <row r="334" spans="1:64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</row>
    <row r="335" spans="1:64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</row>
    <row r="336" spans="1:64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</row>
    <row r="337" spans="1:64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</row>
    <row r="338" spans="1:64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</row>
    <row r="339" spans="1:64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</row>
    <row r="340" spans="1:64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</row>
    <row r="341" spans="1:64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</row>
    <row r="342" spans="1:64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</row>
    <row r="343" spans="1:64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</row>
    <row r="344" spans="1:64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</row>
    <row r="345" spans="1:64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</row>
    <row r="346" spans="1:64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</row>
    <row r="347" spans="1:64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</row>
    <row r="348" spans="1:64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</row>
    <row r="349" spans="1:64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</row>
    <row r="350" spans="1:64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</row>
    <row r="351" spans="1:64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</row>
    <row r="352" spans="1:64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</row>
    <row r="353" spans="1:64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</row>
    <row r="354" spans="1:64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</row>
    <row r="355" spans="1:64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</row>
    <row r="356" spans="1:64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</row>
    <row r="357" spans="1:64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</row>
    <row r="358" spans="1:64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</row>
    <row r="359" spans="1:64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</row>
    <row r="360" spans="1:64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</row>
    <row r="361" spans="1:64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</row>
    <row r="362" spans="1:64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</row>
    <row r="363" spans="1:64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</row>
    <row r="364" spans="1:64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</row>
    <row r="365" spans="1:64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</row>
    <row r="366" spans="1:64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</row>
    <row r="367" spans="1:64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</row>
    <row r="368" spans="1:64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</row>
    <row r="369" spans="1:64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</row>
    <row r="370" spans="1:64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</row>
    <row r="371" spans="1:64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</row>
    <row r="372" spans="1:64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</row>
    <row r="373" spans="1:64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</row>
    <row r="374" spans="1:64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</row>
    <row r="375" spans="1:64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</row>
    <row r="376" spans="1:64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</row>
    <row r="377" spans="1:64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</row>
    <row r="378" spans="1:64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</row>
    <row r="379" spans="1:64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</row>
    <row r="380" spans="1:64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</row>
    <row r="381" spans="1:64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</row>
    <row r="382" spans="1:64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</row>
    <row r="383" spans="1:64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</row>
    <row r="384" spans="1:64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</row>
    <row r="385" spans="1:64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</row>
    <row r="386" spans="1:64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</row>
    <row r="387" spans="1:64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</row>
    <row r="388" spans="1:64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</row>
    <row r="389" spans="1:64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</row>
    <row r="390" spans="1:64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</row>
    <row r="391" spans="1:64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</row>
    <row r="392" spans="1:64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</row>
    <row r="393" spans="1:64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</row>
    <row r="394" spans="1:64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</row>
    <row r="395" spans="1:64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</row>
    <row r="396" spans="1:64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</row>
    <row r="397" spans="1:64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</row>
    <row r="398" spans="1:64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</row>
    <row r="399" spans="1:64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</row>
    <row r="400" spans="1:64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</row>
  </sheetData>
  <mergeCells count="248">
    <mergeCell ref="BH12:BI12"/>
    <mergeCell ref="H12:I12"/>
    <mergeCell ref="J12:K12"/>
    <mergeCell ref="V12:W12"/>
    <mergeCell ref="AV12:AW12"/>
    <mergeCell ref="AX12:AY12"/>
    <mergeCell ref="AZ12:BA12"/>
    <mergeCell ref="BB12:BC12"/>
    <mergeCell ref="BD12:BE12"/>
    <mergeCell ref="AR12:AS12"/>
    <mergeCell ref="AT12:AU12"/>
    <mergeCell ref="AB12:AC12"/>
    <mergeCell ref="Z12:AA12"/>
    <mergeCell ref="AJ12:AK12"/>
    <mergeCell ref="AL12:AM12"/>
    <mergeCell ref="AN12:AO12"/>
    <mergeCell ref="AP12:AQ12"/>
    <mergeCell ref="AF12:AG12"/>
    <mergeCell ref="BF12:BG12"/>
    <mergeCell ref="A11:A13"/>
    <mergeCell ref="B12:C12"/>
    <mergeCell ref="D12:E12"/>
    <mergeCell ref="F12:G12"/>
    <mergeCell ref="A50:A52"/>
    <mergeCell ref="B51:C51"/>
    <mergeCell ref="D51:E51"/>
    <mergeCell ref="F51:G51"/>
    <mergeCell ref="H51:I51"/>
    <mergeCell ref="J51:K51"/>
    <mergeCell ref="AH12:AI12"/>
    <mergeCell ref="L12:M12"/>
    <mergeCell ref="N12:O12"/>
    <mergeCell ref="P12:Q12"/>
    <mergeCell ref="R12:S12"/>
    <mergeCell ref="T12:U12"/>
    <mergeCell ref="AD12:AE12"/>
    <mergeCell ref="P51:Q51"/>
    <mergeCell ref="R51:S51"/>
    <mergeCell ref="T51:U51"/>
    <mergeCell ref="V51:W51"/>
    <mergeCell ref="AB51:AC51"/>
    <mergeCell ref="AD51:AE51"/>
    <mergeCell ref="X51:Y51"/>
    <mergeCell ref="Z51:AA51"/>
    <mergeCell ref="L51:M51"/>
    <mergeCell ref="N51:O51"/>
    <mergeCell ref="X12:Y12"/>
    <mergeCell ref="BH70:BI70"/>
    <mergeCell ref="BF51:BG51"/>
    <mergeCell ref="BH51:BI51"/>
    <mergeCell ref="AV70:AW70"/>
    <mergeCell ref="AZ51:BA51"/>
    <mergeCell ref="BB51:BC51"/>
    <mergeCell ref="BD51:BE51"/>
    <mergeCell ref="AH51:AI51"/>
    <mergeCell ref="AJ51:AK51"/>
    <mergeCell ref="AL51:AM51"/>
    <mergeCell ref="AT51:AU51"/>
    <mergeCell ref="AV51:AW51"/>
    <mergeCell ref="AX51:AY51"/>
    <mergeCell ref="AX70:AY70"/>
    <mergeCell ref="AZ70:BA70"/>
    <mergeCell ref="BB70:BC70"/>
    <mergeCell ref="AT70:AU70"/>
    <mergeCell ref="BD70:BE70"/>
    <mergeCell ref="BF70:BG70"/>
    <mergeCell ref="A117:A119"/>
    <mergeCell ref="B118:C118"/>
    <mergeCell ref="D118:E118"/>
    <mergeCell ref="AN51:AO51"/>
    <mergeCell ref="AP51:AQ51"/>
    <mergeCell ref="AR51:AS51"/>
    <mergeCell ref="AJ70:AK70"/>
    <mergeCell ref="AL70:AM70"/>
    <mergeCell ref="AN70:AO70"/>
    <mergeCell ref="AB70:AC70"/>
    <mergeCell ref="AF51:AG51"/>
    <mergeCell ref="L70:M70"/>
    <mergeCell ref="N70:O70"/>
    <mergeCell ref="P70:Q70"/>
    <mergeCell ref="A69:A71"/>
    <mergeCell ref="B70:C70"/>
    <mergeCell ref="D70:E70"/>
    <mergeCell ref="F70:G70"/>
    <mergeCell ref="H70:I70"/>
    <mergeCell ref="J70:K70"/>
    <mergeCell ref="F118:G118"/>
    <mergeCell ref="H118:I118"/>
    <mergeCell ref="J118:K118"/>
    <mergeCell ref="L118:M118"/>
    <mergeCell ref="N118:O118"/>
    <mergeCell ref="X118:Y118"/>
    <mergeCell ref="P118:Q118"/>
    <mergeCell ref="R118:S118"/>
    <mergeCell ref="T118:U118"/>
    <mergeCell ref="V118:W118"/>
    <mergeCell ref="AH118:AI118"/>
    <mergeCell ref="AJ118:AK118"/>
    <mergeCell ref="AB118:AC118"/>
    <mergeCell ref="AD118:AE118"/>
    <mergeCell ref="AF118:AG118"/>
    <mergeCell ref="Z118:AA118"/>
    <mergeCell ref="R70:S70"/>
    <mergeCell ref="AP70:AQ70"/>
    <mergeCell ref="AR70:AS70"/>
    <mergeCell ref="AF70:AG70"/>
    <mergeCell ref="T70:U70"/>
    <mergeCell ref="V70:W70"/>
    <mergeCell ref="X70:Y70"/>
    <mergeCell ref="Z70:AA70"/>
    <mergeCell ref="AH70:AI70"/>
    <mergeCell ref="AD70:AE70"/>
    <mergeCell ref="BH134:BI134"/>
    <mergeCell ref="BF118:BG118"/>
    <mergeCell ref="BH118:BI118"/>
    <mergeCell ref="AV134:AW134"/>
    <mergeCell ref="AZ118:BA118"/>
    <mergeCell ref="BB118:BC118"/>
    <mergeCell ref="BD118:BE118"/>
    <mergeCell ref="AX134:AY134"/>
    <mergeCell ref="AJ134:AK134"/>
    <mergeCell ref="AL134:AM134"/>
    <mergeCell ref="AN134:AO134"/>
    <mergeCell ref="AP134:AQ134"/>
    <mergeCell ref="AR134:AS134"/>
    <mergeCell ref="BD134:BE134"/>
    <mergeCell ref="AN118:AO118"/>
    <mergeCell ref="AP118:AQ118"/>
    <mergeCell ref="AR118:AS118"/>
    <mergeCell ref="AT118:AU118"/>
    <mergeCell ref="AV118:AW118"/>
    <mergeCell ref="AX118:AY118"/>
    <mergeCell ref="BF134:BG134"/>
    <mergeCell ref="AL118:AM118"/>
    <mergeCell ref="BB134:BC134"/>
    <mergeCell ref="A133:A135"/>
    <mergeCell ref="B134:C134"/>
    <mergeCell ref="D134:E134"/>
    <mergeCell ref="F134:G134"/>
    <mergeCell ref="L134:M134"/>
    <mergeCell ref="H134:I134"/>
    <mergeCell ref="J134:K134"/>
    <mergeCell ref="N134:O134"/>
    <mergeCell ref="AZ134:BA134"/>
    <mergeCell ref="AT134:AU134"/>
    <mergeCell ref="P134:Q134"/>
    <mergeCell ref="R134:S134"/>
    <mergeCell ref="X134:Y134"/>
    <mergeCell ref="Z134:AA134"/>
    <mergeCell ref="AH134:AI134"/>
    <mergeCell ref="AF134:AG134"/>
    <mergeCell ref="AB134:AC134"/>
    <mergeCell ref="AD134:AE134"/>
    <mergeCell ref="T134:U134"/>
    <mergeCell ref="V134:W134"/>
    <mergeCell ref="BH153:BI153"/>
    <mergeCell ref="A152:A154"/>
    <mergeCell ref="B153:C153"/>
    <mergeCell ref="D153:E153"/>
    <mergeCell ref="F153:G153"/>
    <mergeCell ref="AR153:AS153"/>
    <mergeCell ref="AT153:AU153"/>
    <mergeCell ref="AV153:AW153"/>
    <mergeCell ref="AX153:AY153"/>
    <mergeCell ref="BD153:BE153"/>
    <mergeCell ref="AZ153:BA153"/>
    <mergeCell ref="BB153:BC153"/>
    <mergeCell ref="A169:A171"/>
    <mergeCell ref="B170:C170"/>
    <mergeCell ref="D170:E170"/>
    <mergeCell ref="F170:G170"/>
    <mergeCell ref="H170:I170"/>
    <mergeCell ref="J170:K170"/>
    <mergeCell ref="H153:I153"/>
    <mergeCell ref="J153:K153"/>
    <mergeCell ref="BF153:BG153"/>
    <mergeCell ref="Z170:AA170"/>
    <mergeCell ref="X153:Y153"/>
    <mergeCell ref="Z153:AA153"/>
    <mergeCell ref="AN153:AO153"/>
    <mergeCell ref="AP153:AQ153"/>
    <mergeCell ref="P153:Q153"/>
    <mergeCell ref="R153:S153"/>
    <mergeCell ref="T153:U153"/>
    <mergeCell ref="V153:W153"/>
    <mergeCell ref="AB153:AC153"/>
    <mergeCell ref="AD153:AE153"/>
    <mergeCell ref="AF153:AG153"/>
    <mergeCell ref="AH153:AI153"/>
    <mergeCell ref="AJ153:AK153"/>
    <mergeCell ref="AL153:AM153"/>
    <mergeCell ref="P170:Q170"/>
    <mergeCell ref="R170:S170"/>
    <mergeCell ref="T170:U170"/>
    <mergeCell ref="V170:W170"/>
    <mergeCell ref="L153:M153"/>
    <mergeCell ref="N153:O153"/>
    <mergeCell ref="L170:M170"/>
    <mergeCell ref="N170:O170"/>
    <mergeCell ref="X170:Y170"/>
    <mergeCell ref="AF170:AG170"/>
    <mergeCell ref="AH170:AI170"/>
    <mergeCell ref="BH170:BI170"/>
    <mergeCell ref="AX170:AY170"/>
    <mergeCell ref="AZ170:BA170"/>
    <mergeCell ref="BB170:BC170"/>
    <mergeCell ref="BD170:BE170"/>
    <mergeCell ref="BF170:BG170"/>
    <mergeCell ref="AB170:AC170"/>
    <mergeCell ref="AD170:AE170"/>
    <mergeCell ref="A201:A203"/>
    <mergeCell ref="B202:C202"/>
    <mergeCell ref="D202:E202"/>
    <mergeCell ref="F202:G202"/>
    <mergeCell ref="P202:Q202"/>
    <mergeCell ref="AH202:AI202"/>
    <mergeCell ref="BB202:BC202"/>
    <mergeCell ref="BD202:BE202"/>
    <mergeCell ref="AV170:AW170"/>
    <mergeCell ref="AJ170:AK170"/>
    <mergeCell ref="AL170:AM170"/>
    <mergeCell ref="AN170:AO170"/>
    <mergeCell ref="AP170:AQ170"/>
    <mergeCell ref="AR170:AS170"/>
    <mergeCell ref="AN202:AO202"/>
    <mergeCell ref="AP202:AQ202"/>
    <mergeCell ref="H202:I202"/>
    <mergeCell ref="J202:K202"/>
    <mergeCell ref="L202:M202"/>
    <mergeCell ref="N202:O202"/>
    <mergeCell ref="AT170:AU170"/>
    <mergeCell ref="AZ202:BA202"/>
    <mergeCell ref="AJ202:AK202"/>
    <mergeCell ref="AL202:AM202"/>
    <mergeCell ref="BH202:BI202"/>
    <mergeCell ref="R202:S202"/>
    <mergeCell ref="T202:U202"/>
    <mergeCell ref="V202:W202"/>
    <mergeCell ref="X202:Y202"/>
    <mergeCell ref="Z202:AA202"/>
    <mergeCell ref="AR202:AS202"/>
    <mergeCell ref="AT202:AU202"/>
    <mergeCell ref="AV202:AW202"/>
    <mergeCell ref="AX202:AY202"/>
    <mergeCell ref="BF202:BG202"/>
    <mergeCell ref="AB202:AC202"/>
    <mergeCell ref="AD202:AE202"/>
    <mergeCell ref="AF202:AG202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L72"/>
  <sheetViews>
    <sheetView topLeftCell="A49" workbookViewId="0">
      <selection activeCell="B66" sqref="B66"/>
    </sheetView>
  </sheetViews>
  <sheetFormatPr defaultRowHeight="15.75" x14ac:dyDescent="0.25"/>
  <cols>
    <col min="1" max="1" width="4.625" customWidth="1"/>
    <col min="2" max="61" width="4.75" customWidth="1"/>
    <col min="62" max="62" width="13" customWidth="1"/>
  </cols>
  <sheetData>
    <row r="1" spans="1:61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1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1" ht="18.75" x14ac:dyDescent="0.25">
      <c r="A3" s="17"/>
    </row>
    <row r="4" spans="1:61" ht="16.5" x14ac:dyDescent="0.25">
      <c r="A4" s="34" t="str">
        <f>"- Tên tuyến:"&amp;VLOOKUP(D6,Quyhoach!$B$8:$J$257,2,0)&amp;"-"&amp;VLOOKUP(D6,Quyhoach!$B$8:$J$257,3,0)</f>
        <v>- Tên tuyến:Quảng Bình-Gia Lai</v>
      </c>
    </row>
    <row r="5" spans="1:61" ht="16.5" x14ac:dyDescent="0.25">
      <c r="A5" s="35" t="str">
        <f>"- Bến xe đi:"&amp;VLOOKUP(D6,Quyhoach!$B$8:$J$257,4,0)&amp;";                 Bến xe đến: "&amp;VLOOKUP(D6,Quyhoach!$B$8:$J$257,5,0)</f>
        <v>- Bến xe đi:Đồng Hới;                 Bến xe đến: Đức Long Gia Lai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61" ht="16.5" x14ac:dyDescent="0.25">
      <c r="A6" s="34" t="s">
        <v>677</v>
      </c>
      <c r="D6" t="s">
        <v>167</v>
      </c>
    </row>
    <row r="7" spans="1:61" ht="16.5" x14ac:dyDescent="0.25">
      <c r="A7" s="34" t="str">
        <f>"- Hành trình tuyến:"&amp;VLOOKUP(D6,Quyhoach!$B$8:$J$257,6,0)</f>
        <v>- Hành trình tuyến:BX Đồng Hới - Trần Hưng Đạo - QL1 - BX Gia Lai &lt;A&gt;</v>
      </c>
    </row>
    <row r="8" spans="1:61" ht="16.5" x14ac:dyDescent="0.25">
      <c r="A8" s="34" t="str">
        <f>"- Cự ly tuyến:"&amp;VLOOKUP(D6,Quyhoach!$B$8:$J$257,7,0)&amp;"km"</f>
        <v>- Cự ly tuyến:540km</v>
      </c>
    </row>
    <row r="9" spans="1:61" ht="16.5" x14ac:dyDescent="0.25">
      <c r="A9" s="34" t="str">
        <f>"- Tổng số chuyến xe/ngày/tháng: "&amp;VLOOKUP(D6,Quyhoach!$B$8:$J$257,8,0)</f>
        <v>- Tổng số chuyến xe/ngày/tháng: 120</v>
      </c>
    </row>
    <row r="10" spans="1:61" ht="10.5" customHeight="1" x14ac:dyDescent="0.25">
      <c r="A10" s="19"/>
    </row>
    <row r="11" spans="1:61" ht="15.75" customHeight="1" x14ac:dyDescent="0.25">
      <c r="A11" s="247" t="s">
        <v>637</v>
      </c>
      <c r="B11" s="28" t="s">
        <v>638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</row>
    <row r="12" spans="1:61" ht="15.75" customHeight="1" x14ac:dyDescent="0.25">
      <c r="A12" s="248"/>
      <c r="B12" s="246" t="s">
        <v>639</v>
      </c>
      <c r="C12" s="246"/>
      <c r="D12" s="246" t="s">
        <v>640</v>
      </c>
      <c r="E12" s="246"/>
      <c r="F12" s="246" t="s">
        <v>641</v>
      </c>
      <c r="G12" s="246"/>
      <c r="H12" s="246" t="s">
        <v>642</v>
      </c>
      <c r="I12" s="246"/>
      <c r="J12" s="246" t="s">
        <v>651</v>
      </c>
      <c r="K12" s="246"/>
      <c r="L12" s="246" t="s">
        <v>652</v>
      </c>
      <c r="M12" s="246"/>
      <c r="N12" s="246" t="s">
        <v>653</v>
      </c>
      <c r="O12" s="246"/>
      <c r="P12" s="246" t="s">
        <v>654</v>
      </c>
      <c r="Q12" s="246"/>
      <c r="R12" s="246" t="s">
        <v>655</v>
      </c>
      <c r="S12" s="246"/>
      <c r="T12" s="246" t="s">
        <v>656</v>
      </c>
      <c r="U12" s="246"/>
      <c r="V12" s="246" t="s">
        <v>657</v>
      </c>
      <c r="W12" s="246"/>
      <c r="X12" s="246" t="s">
        <v>658</v>
      </c>
      <c r="Y12" s="246"/>
      <c r="Z12" s="246" t="s">
        <v>659</v>
      </c>
      <c r="AA12" s="246"/>
      <c r="AB12" s="246" t="s">
        <v>660</v>
      </c>
      <c r="AC12" s="246"/>
      <c r="AD12" s="246" t="s">
        <v>661</v>
      </c>
      <c r="AE12" s="246"/>
      <c r="AF12" s="246" t="s">
        <v>662</v>
      </c>
      <c r="AG12" s="246"/>
      <c r="AH12" s="246" t="s">
        <v>663</v>
      </c>
      <c r="AI12" s="246"/>
      <c r="AJ12" s="246" t="s">
        <v>664</v>
      </c>
      <c r="AK12" s="246"/>
      <c r="AL12" s="246" t="s">
        <v>665</v>
      </c>
      <c r="AM12" s="246"/>
      <c r="AN12" s="246" t="s">
        <v>666</v>
      </c>
      <c r="AO12" s="246"/>
      <c r="AP12" s="246" t="s">
        <v>667</v>
      </c>
      <c r="AQ12" s="246"/>
      <c r="AR12" s="246" t="s">
        <v>668</v>
      </c>
      <c r="AS12" s="246"/>
      <c r="AT12" s="246" t="s">
        <v>669</v>
      </c>
      <c r="AU12" s="246"/>
      <c r="AV12" s="246" t="s">
        <v>670</v>
      </c>
      <c r="AW12" s="246"/>
      <c r="AX12" s="246" t="s">
        <v>671</v>
      </c>
      <c r="AY12" s="246"/>
      <c r="AZ12" s="246" t="s">
        <v>672</v>
      </c>
      <c r="BA12" s="246"/>
      <c r="BB12" s="246" t="s">
        <v>673</v>
      </c>
      <c r="BC12" s="246"/>
      <c r="BD12" s="246" t="s">
        <v>674</v>
      </c>
      <c r="BE12" s="246"/>
      <c r="BF12" s="246" t="s">
        <v>675</v>
      </c>
      <c r="BG12" s="246"/>
      <c r="BH12" s="246" t="s">
        <v>676</v>
      </c>
      <c r="BI12" s="246"/>
    </row>
    <row r="13" spans="1:61" ht="28.5" x14ac:dyDescent="0.25">
      <c r="A13" s="249"/>
      <c r="B13" s="30" t="s">
        <v>650</v>
      </c>
      <c r="C13" s="30" t="s">
        <v>644</v>
      </c>
      <c r="D13" s="30" t="s">
        <v>650</v>
      </c>
      <c r="E13" s="30" t="s">
        <v>644</v>
      </c>
      <c r="F13" s="30" t="s">
        <v>650</v>
      </c>
      <c r="G13" s="30" t="s">
        <v>644</v>
      </c>
      <c r="H13" s="30" t="s">
        <v>650</v>
      </c>
      <c r="I13" s="30" t="s">
        <v>644</v>
      </c>
      <c r="J13" s="30" t="s">
        <v>650</v>
      </c>
      <c r="K13" s="30" t="s">
        <v>644</v>
      </c>
      <c r="L13" s="30" t="s">
        <v>650</v>
      </c>
      <c r="M13" s="30" t="s">
        <v>644</v>
      </c>
      <c r="N13" s="30" t="s">
        <v>650</v>
      </c>
      <c r="O13" s="30" t="s">
        <v>644</v>
      </c>
      <c r="P13" s="30" t="s">
        <v>650</v>
      </c>
      <c r="Q13" s="30" t="s">
        <v>644</v>
      </c>
      <c r="R13" s="30" t="s">
        <v>650</v>
      </c>
      <c r="S13" s="30" t="s">
        <v>644</v>
      </c>
      <c r="T13" s="30" t="s">
        <v>650</v>
      </c>
      <c r="U13" s="30" t="s">
        <v>644</v>
      </c>
      <c r="V13" s="30" t="s">
        <v>650</v>
      </c>
      <c r="W13" s="30" t="s">
        <v>644</v>
      </c>
      <c r="X13" s="30" t="s">
        <v>650</v>
      </c>
      <c r="Y13" s="30" t="s">
        <v>644</v>
      </c>
      <c r="Z13" s="30" t="s">
        <v>650</v>
      </c>
      <c r="AA13" s="30" t="s">
        <v>644</v>
      </c>
      <c r="AB13" s="30" t="s">
        <v>650</v>
      </c>
      <c r="AC13" s="30" t="s">
        <v>644</v>
      </c>
      <c r="AD13" s="30" t="s">
        <v>650</v>
      </c>
      <c r="AE13" s="30" t="s">
        <v>644</v>
      </c>
      <c r="AF13" s="30" t="s">
        <v>650</v>
      </c>
      <c r="AG13" s="30" t="s">
        <v>644</v>
      </c>
      <c r="AH13" s="30" t="s">
        <v>650</v>
      </c>
      <c r="AI13" s="30" t="s">
        <v>644</v>
      </c>
      <c r="AJ13" s="30" t="s">
        <v>650</v>
      </c>
      <c r="AK13" s="30" t="s">
        <v>644</v>
      </c>
      <c r="AL13" s="30" t="s">
        <v>650</v>
      </c>
      <c r="AM13" s="30" t="s">
        <v>644</v>
      </c>
      <c r="AN13" s="30" t="s">
        <v>650</v>
      </c>
      <c r="AO13" s="30" t="s">
        <v>644</v>
      </c>
      <c r="AP13" s="30" t="s">
        <v>650</v>
      </c>
      <c r="AQ13" s="30" t="s">
        <v>644</v>
      </c>
      <c r="AR13" s="30" t="s">
        <v>650</v>
      </c>
      <c r="AS13" s="30" t="s">
        <v>644</v>
      </c>
      <c r="AT13" s="30" t="s">
        <v>650</v>
      </c>
      <c r="AU13" s="30" t="s">
        <v>644</v>
      </c>
      <c r="AV13" s="30" t="s">
        <v>650</v>
      </c>
      <c r="AW13" s="30" t="s">
        <v>644</v>
      </c>
      <c r="AX13" s="30" t="s">
        <v>650</v>
      </c>
      <c r="AY13" s="30" t="s">
        <v>644</v>
      </c>
      <c r="AZ13" s="30" t="s">
        <v>650</v>
      </c>
      <c r="BA13" s="30" t="s">
        <v>644</v>
      </c>
      <c r="BB13" s="30" t="s">
        <v>650</v>
      </c>
      <c r="BC13" s="30" t="s">
        <v>644</v>
      </c>
      <c r="BD13" s="30" t="s">
        <v>650</v>
      </c>
      <c r="BE13" s="30" t="s">
        <v>644</v>
      </c>
      <c r="BF13" s="30" t="s">
        <v>650</v>
      </c>
      <c r="BG13" s="30" t="s">
        <v>644</v>
      </c>
      <c r="BH13" s="30" t="s">
        <v>650</v>
      </c>
      <c r="BI13" s="30" t="s">
        <v>644</v>
      </c>
    </row>
    <row r="14" spans="1:61" x14ac:dyDescent="0.25">
      <c r="A14" s="26">
        <v>1</v>
      </c>
      <c r="B14" s="27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</row>
    <row r="15" spans="1:61" x14ac:dyDescent="0.25">
      <c r="A15" s="23">
        <v>2</v>
      </c>
      <c r="B15" s="2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</row>
    <row r="16" spans="1:61" x14ac:dyDescent="0.25">
      <c r="A16" s="23">
        <v>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</row>
    <row r="17" spans="1:64" x14ac:dyDescent="0.25">
      <c r="A17" s="23" t="s">
        <v>645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</row>
    <row r="18" spans="1:64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</row>
    <row r="20" spans="1:64" s="6" customFormat="1" ht="16.5" x14ac:dyDescent="0.25">
      <c r="A20" s="67" t="str">
        <f>"- Tên tuyến:"&amp;VLOOKUP(D22,Quyhoach!$B$8:$J$257,2,0)&amp;"-"&amp;VLOOKUP(D22,Quyhoach!$B$8:$J$257,3,0)</f>
        <v>- Tên tuyến:Quảng Bình-Gia Lai</v>
      </c>
    </row>
    <row r="21" spans="1:64" s="6" customFormat="1" ht="16.5" x14ac:dyDescent="0.25">
      <c r="A21" s="68" t="str">
        <f>"- Bến xe đi:"&amp;VLOOKUP(D22,Quyhoach!$B$8:$J$257,4,0)&amp;";                 Bến xe đến: "&amp;VLOOKUP(D22,Quyhoach!$B$8:$J$257,5,0)</f>
        <v>- Bến xe đi:Lệ Thủy;                 Bến xe đến: Đức Long Gia Lai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64" s="6" customFormat="1" ht="16.5" x14ac:dyDescent="0.25">
      <c r="A22" s="67" t="s">
        <v>677</v>
      </c>
      <c r="D22" s="6" t="s">
        <v>173</v>
      </c>
    </row>
    <row r="23" spans="1:64" s="6" customFormat="1" ht="16.5" x14ac:dyDescent="0.25">
      <c r="A23" s="67" t="str">
        <f>"- Hành trình tuyến:"&amp;VLOOKUP(D22,Quyhoach!$B$8:$J$257,6,0)</f>
        <v>- Hành trình tuyến:BX Lệ Thủy  - QL1 - QL19 - BX Đức Long &lt;A&gt;</v>
      </c>
    </row>
    <row r="24" spans="1:64" s="6" customFormat="1" ht="16.5" x14ac:dyDescent="0.25">
      <c r="A24" s="67" t="str">
        <f>"- Cự ly tuyến:"&amp;VLOOKUP(D22,Quyhoach!$B$8:$J$257,7,0)&amp;"km"</f>
        <v>- Cự ly tuyến:510km</v>
      </c>
    </row>
    <row r="25" spans="1:64" s="6" customFormat="1" ht="16.5" x14ac:dyDescent="0.25">
      <c r="A25" s="67" t="str">
        <f>"- Tổng số chuyến xe/ngày/tháng: "&amp;VLOOKUP(D22,Quyhoach!$B$8:$J$257,8,0)</f>
        <v>- Tổng số chuyến xe/ngày/tháng: 30</v>
      </c>
    </row>
    <row r="26" spans="1:64" s="6" customFormat="1" ht="18.75" x14ac:dyDescent="0.25">
      <c r="A26" s="70"/>
    </row>
    <row r="27" spans="1:64" s="6" customFormat="1" x14ac:dyDescent="0.25">
      <c r="A27" s="243" t="s">
        <v>637</v>
      </c>
      <c r="B27" s="71" t="s">
        <v>638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</row>
    <row r="28" spans="1:64" s="6" customFormat="1" ht="15.75" customHeight="1" x14ac:dyDescent="0.25">
      <c r="A28" s="244"/>
      <c r="B28" s="242" t="s">
        <v>639</v>
      </c>
      <c r="C28" s="242"/>
      <c r="D28" s="242" t="s">
        <v>640</v>
      </c>
      <c r="E28" s="242"/>
      <c r="F28" s="242" t="s">
        <v>641</v>
      </c>
      <c r="G28" s="242"/>
      <c r="H28" s="242" t="s">
        <v>642</v>
      </c>
      <c r="I28" s="242"/>
      <c r="J28" s="242" t="s">
        <v>651</v>
      </c>
      <c r="K28" s="242"/>
      <c r="L28" s="242" t="s">
        <v>652</v>
      </c>
      <c r="M28" s="242"/>
      <c r="N28" s="242" t="s">
        <v>653</v>
      </c>
      <c r="O28" s="242"/>
      <c r="P28" s="242" t="s">
        <v>654</v>
      </c>
      <c r="Q28" s="242"/>
      <c r="R28" s="242" t="s">
        <v>655</v>
      </c>
      <c r="S28" s="242"/>
      <c r="T28" s="242" t="s">
        <v>656</v>
      </c>
      <c r="U28" s="242"/>
      <c r="V28" s="242" t="s">
        <v>657</v>
      </c>
      <c r="W28" s="242"/>
      <c r="X28" s="242" t="s">
        <v>658</v>
      </c>
      <c r="Y28" s="242"/>
      <c r="Z28" s="242" t="s">
        <v>659</v>
      </c>
      <c r="AA28" s="242"/>
      <c r="AB28" s="242" t="s">
        <v>660</v>
      </c>
      <c r="AC28" s="242"/>
      <c r="AD28" s="242" t="s">
        <v>661</v>
      </c>
      <c r="AE28" s="242"/>
      <c r="AF28" s="242" t="s">
        <v>662</v>
      </c>
      <c r="AG28" s="242"/>
      <c r="AH28" s="242" t="s">
        <v>663</v>
      </c>
      <c r="AI28" s="242"/>
      <c r="AJ28" s="242" t="s">
        <v>664</v>
      </c>
      <c r="AK28" s="242"/>
      <c r="AL28" s="242" t="s">
        <v>665</v>
      </c>
      <c r="AM28" s="242"/>
      <c r="AN28" s="242" t="s">
        <v>666</v>
      </c>
      <c r="AO28" s="242"/>
      <c r="AP28" s="242" t="s">
        <v>667</v>
      </c>
      <c r="AQ28" s="242"/>
      <c r="AR28" s="242" t="s">
        <v>668</v>
      </c>
      <c r="AS28" s="242"/>
      <c r="AT28" s="242" t="s">
        <v>669</v>
      </c>
      <c r="AU28" s="242"/>
      <c r="AV28" s="242" t="s">
        <v>670</v>
      </c>
      <c r="AW28" s="242"/>
      <c r="AX28" s="242" t="s">
        <v>671</v>
      </c>
      <c r="AY28" s="242"/>
      <c r="AZ28" s="242" t="s">
        <v>672</v>
      </c>
      <c r="BA28" s="242"/>
      <c r="BB28" s="242" t="s">
        <v>673</v>
      </c>
      <c r="BC28" s="242"/>
      <c r="BD28" s="242" t="s">
        <v>674</v>
      </c>
      <c r="BE28" s="242"/>
      <c r="BF28" s="242" t="s">
        <v>675</v>
      </c>
      <c r="BG28" s="242"/>
      <c r="BH28" s="242" t="s">
        <v>676</v>
      </c>
      <c r="BI28" s="242"/>
    </row>
    <row r="29" spans="1:64" s="6" customFormat="1" ht="28.5" x14ac:dyDescent="0.25">
      <c r="A29" s="245"/>
      <c r="B29" s="169" t="s">
        <v>650</v>
      </c>
      <c r="C29" s="169" t="s">
        <v>644</v>
      </c>
      <c r="D29" s="169" t="s">
        <v>650</v>
      </c>
      <c r="E29" s="169" t="s">
        <v>644</v>
      </c>
      <c r="F29" s="169" t="s">
        <v>650</v>
      </c>
      <c r="G29" s="169" t="s">
        <v>644</v>
      </c>
      <c r="H29" s="169" t="s">
        <v>650</v>
      </c>
      <c r="I29" s="169" t="s">
        <v>644</v>
      </c>
      <c r="J29" s="169" t="s">
        <v>650</v>
      </c>
      <c r="K29" s="169" t="s">
        <v>644</v>
      </c>
      <c r="L29" s="169" t="s">
        <v>650</v>
      </c>
      <c r="M29" s="169" t="s">
        <v>644</v>
      </c>
      <c r="N29" s="169" t="s">
        <v>650</v>
      </c>
      <c r="O29" s="169" t="s">
        <v>644</v>
      </c>
      <c r="P29" s="169" t="s">
        <v>650</v>
      </c>
      <c r="Q29" s="169" t="s">
        <v>644</v>
      </c>
      <c r="R29" s="169" t="s">
        <v>650</v>
      </c>
      <c r="S29" s="169" t="s">
        <v>644</v>
      </c>
      <c r="T29" s="169" t="s">
        <v>650</v>
      </c>
      <c r="U29" s="169" t="s">
        <v>644</v>
      </c>
      <c r="V29" s="169" t="s">
        <v>650</v>
      </c>
      <c r="W29" s="169" t="s">
        <v>644</v>
      </c>
      <c r="X29" s="169" t="s">
        <v>650</v>
      </c>
      <c r="Y29" s="169" t="s">
        <v>644</v>
      </c>
      <c r="Z29" s="169" t="s">
        <v>650</v>
      </c>
      <c r="AA29" s="169" t="s">
        <v>644</v>
      </c>
      <c r="AB29" s="169" t="s">
        <v>650</v>
      </c>
      <c r="AC29" s="169" t="s">
        <v>644</v>
      </c>
      <c r="AD29" s="169" t="s">
        <v>650</v>
      </c>
      <c r="AE29" s="169" t="s">
        <v>644</v>
      </c>
      <c r="AF29" s="169" t="s">
        <v>650</v>
      </c>
      <c r="AG29" s="169" t="s">
        <v>644</v>
      </c>
      <c r="AH29" s="169" t="s">
        <v>650</v>
      </c>
      <c r="AI29" s="169" t="s">
        <v>644</v>
      </c>
      <c r="AJ29" s="169" t="s">
        <v>650</v>
      </c>
      <c r="AK29" s="169" t="s">
        <v>644</v>
      </c>
      <c r="AL29" s="169" t="s">
        <v>650</v>
      </c>
      <c r="AM29" s="169" t="s">
        <v>644</v>
      </c>
      <c r="AN29" s="169" t="s">
        <v>650</v>
      </c>
      <c r="AO29" s="169" t="s">
        <v>644</v>
      </c>
      <c r="AP29" s="169" t="s">
        <v>650</v>
      </c>
      <c r="AQ29" s="169" t="s">
        <v>644</v>
      </c>
      <c r="AR29" s="169" t="s">
        <v>650</v>
      </c>
      <c r="AS29" s="169" t="s">
        <v>644</v>
      </c>
      <c r="AT29" s="169" t="s">
        <v>650</v>
      </c>
      <c r="AU29" s="169" t="s">
        <v>644</v>
      </c>
      <c r="AV29" s="169" t="s">
        <v>650</v>
      </c>
      <c r="AW29" s="169" t="s">
        <v>644</v>
      </c>
      <c r="AX29" s="169" t="s">
        <v>650</v>
      </c>
      <c r="AY29" s="169" t="s">
        <v>644</v>
      </c>
      <c r="AZ29" s="169" t="s">
        <v>650</v>
      </c>
      <c r="BA29" s="169" t="s">
        <v>644</v>
      </c>
      <c r="BB29" s="169" t="s">
        <v>650</v>
      </c>
      <c r="BC29" s="169" t="s">
        <v>644</v>
      </c>
      <c r="BD29" s="169" t="s">
        <v>650</v>
      </c>
      <c r="BE29" s="169" t="s">
        <v>644</v>
      </c>
      <c r="BF29" s="169" t="s">
        <v>650</v>
      </c>
      <c r="BG29" s="169" t="s">
        <v>644</v>
      </c>
      <c r="BH29" s="169" t="s">
        <v>650</v>
      </c>
      <c r="BI29" s="169" t="s">
        <v>644</v>
      </c>
      <c r="BJ29" s="169" t="s">
        <v>682</v>
      </c>
      <c r="BK29" s="169" t="s">
        <v>683</v>
      </c>
      <c r="BL29" s="169" t="s">
        <v>684</v>
      </c>
    </row>
    <row r="30" spans="1:64" s="6" customFormat="1" x14ac:dyDescent="0.25">
      <c r="A30" s="127">
        <v>1</v>
      </c>
      <c r="B30" s="128">
        <v>0.60416666666666663</v>
      </c>
      <c r="C30" s="128">
        <v>0.70833333333333337</v>
      </c>
      <c r="D30" s="128">
        <v>0.60416666666666663</v>
      </c>
      <c r="E30" s="128">
        <v>0.70833333333333337</v>
      </c>
      <c r="F30" s="128">
        <v>0.60416666666666663</v>
      </c>
      <c r="G30" s="128">
        <v>0.70833333333333337</v>
      </c>
      <c r="H30" s="128">
        <v>0.60416666666666663</v>
      </c>
      <c r="I30" s="128">
        <v>0.70833333333333337</v>
      </c>
      <c r="J30" s="128">
        <v>0.60416666666666663</v>
      </c>
      <c r="K30" s="128">
        <v>0.70833333333333337</v>
      </c>
      <c r="L30" s="128">
        <v>0.60416666666666663</v>
      </c>
      <c r="M30" s="128">
        <v>0.70833333333333337</v>
      </c>
      <c r="N30" s="128">
        <v>0.60416666666666663</v>
      </c>
      <c r="O30" s="128">
        <v>0.70833333333333337</v>
      </c>
      <c r="P30" s="128">
        <v>0.60416666666666663</v>
      </c>
      <c r="Q30" s="128">
        <v>0.70833333333333337</v>
      </c>
      <c r="R30" s="128">
        <v>0.60416666666666663</v>
      </c>
      <c r="S30" s="128">
        <v>0.70833333333333337</v>
      </c>
      <c r="T30" s="128">
        <v>0.60416666666666663</v>
      </c>
      <c r="U30" s="128">
        <v>0.70833333333333337</v>
      </c>
      <c r="V30" s="128">
        <v>0.60416666666666663</v>
      </c>
      <c r="W30" s="128">
        <v>0.70833333333333337</v>
      </c>
      <c r="X30" s="128">
        <v>0.60416666666666663</v>
      </c>
      <c r="Y30" s="128">
        <v>0.70833333333333337</v>
      </c>
      <c r="Z30" s="128">
        <v>0.60416666666666663</v>
      </c>
      <c r="AA30" s="128">
        <v>0.70833333333333337</v>
      </c>
      <c r="AB30" s="128">
        <v>0.60416666666666663</v>
      </c>
      <c r="AC30" s="128">
        <v>0.70833333333333337</v>
      </c>
      <c r="AD30" s="128">
        <v>0.60416666666666663</v>
      </c>
      <c r="AE30" s="128">
        <v>0.70833333333333337</v>
      </c>
      <c r="AF30" s="128">
        <v>0.60416666666666663</v>
      </c>
      <c r="AG30" s="128">
        <v>0.70833333333333337</v>
      </c>
      <c r="AH30" s="128">
        <v>0.60416666666666663</v>
      </c>
      <c r="AI30" s="128">
        <v>0.70833333333333337</v>
      </c>
      <c r="AJ30" s="128">
        <v>0.60416666666666663</v>
      </c>
      <c r="AK30" s="128">
        <v>0.70833333333333337</v>
      </c>
      <c r="AL30" s="128">
        <v>0.60416666666666663</v>
      </c>
      <c r="AM30" s="128">
        <v>0.70833333333333337</v>
      </c>
      <c r="AN30" s="128">
        <v>0.60416666666666663</v>
      </c>
      <c r="AO30" s="128">
        <v>0.70833333333333337</v>
      </c>
      <c r="AP30" s="128">
        <v>0.60416666666666663</v>
      </c>
      <c r="AQ30" s="128">
        <v>0.70833333333333337</v>
      </c>
      <c r="AR30" s="128">
        <v>0.60416666666666663</v>
      </c>
      <c r="AS30" s="128">
        <v>0.70833333333333337</v>
      </c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2" t="s">
        <v>702</v>
      </c>
      <c r="BK30" s="65">
        <v>1758</v>
      </c>
      <c r="BL30" s="61">
        <v>22</v>
      </c>
    </row>
    <row r="31" spans="1:64" s="6" customFormat="1" x14ac:dyDescent="0.25">
      <c r="A31" s="57">
        <v>2</v>
      </c>
      <c r="B31" s="58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</row>
    <row r="32" spans="1:64" s="6" customFormat="1" x14ac:dyDescent="0.25">
      <c r="A32" s="57">
        <v>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</row>
    <row r="33" spans="1:64" s="6" customFormat="1" x14ac:dyDescent="0.25">
      <c r="A33" s="57" t="s">
        <v>645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</row>
    <row r="34" spans="1:64" s="6" customFormat="1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</row>
    <row r="35" spans="1:64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51" t="s">
        <v>695</v>
      </c>
      <c r="BK35" s="52"/>
      <c r="BL35" s="50">
        <f>SUM(BL22:BL34)</f>
        <v>22</v>
      </c>
    </row>
    <row r="36" spans="1:64" s="6" customFormat="1" ht="16.5" x14ac:dyDescent="0.25">
      <c r="A36" s="67" t="str">
        <f>"- Tên tuyến:"&amp;VLOOKUP(D38,Quyhoach!$B$8:$J$257,2,0)&amp;"-"&amp;VLOOKUP(D38,Quyhoach!$B$8:$J$257,3,0)</f>
        <v>- Tên tuyến:Quảng Bình-Gia Lai</v>
      </c>
    </row>
    <row r="37" spans="1:64" s="6" customFormat="1" ht="16.5" x14ac:dyDescent="0.25">
      <c r="A37" s="68" t="str">
        <f>"- Bến xe đi:"&amp;VLOOKUP(D38,Quyhoach!$B$8:$J$257,4,0)&amp;";                 Bến xe đến: "&amp;VLOOKUP(D38,Quyhoach!$B$8:$J$257,5,0)</f>
        <v>- Bến xe đi:Tiến Hóa;                 Bến xe đến: Đức Cơ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</row>
    <row r="38" spans="1:64" s="6" customFormat="1" ht="16.5" x14ac:dyDescent="0.25">
      <c r="A38" s="67" t="s">
        <v>677</v>
      </c>
      <c r="D38" s="6" t="s">
        <v>501</v>
      </c>
    </row>
    <row r="39" spans="1:64" s="6" customFormat="1" ht="16.5" x14ac:dyDescent="0.25">
      <c r="A39" s="67" t="str">
        <f>"- Hành trình tuyến:"&amp;VLOOKUP(D38,Quyhoach!$B$8:$J$257,6,0)</f>
        <v>- Hành trình tuyến:BX Đức Cơ - QL19 - Đường Hồ Chí Minh (QL14 cũ) - QL14B - QL1 - QL12 - BX Tiến Hóa</v>
      </c>
    </row>
    <row r="40" spans="1:64" s="6" customFormat="1" ht="16.5" x14ac:dyDescent="0.25">
      <c r="A40" s="67" t="str">
        <f>"- Cự ly tuyến:"&amp;VLOOKUP(D38,Quyhoach!$B$8:$J$257,7,0)&amp;"km"</f>
        <v>- Cự ly tuyến:760km</v>
      </c>
    </row>
    <row r="41" spans="1:64" s="6" customFormat="1" ht="16.5" x14ac:dyDescent="0.25">
      <c r="A41" s="67" t="str">
        <f>"- Tổng số chuyến xe/ngày/tháng: "&amp;VLOOKUP(D38,Quyhoach!$B$8:$J$257,8,0)</f>
        <v>- Tổng số chuyến xe/ngày/tháng: 60</v>
      </c>
    </row>
    <row r="42" spans="1:64" s="6" customFormat="1" ht="18.75" x14ac:dyDescent="0.25">
      <c r="A42" s="70"/>
    </row>
    <row r="43" spans="1:64" s="6" customFormat="1" x14ac:dyDescent="0.25">
      <c r="A43" s="243" t="s">
        <v>637</v>
      </c>
      <c r="B43" s="71" t="s">
        <v>638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</row>
    <row r="44" spans="1:64" s="6" customFormat="1" ht="15.75" customHeight="1" x14ac:dyDescent="0.25">
      <c r="A44" s="244"/>
      <c r="B44" s="242" t="s">
        <v>639</v>
      </c>
      <c r="C44" s="242"/>
      <c r="D44" s="242" t="s">
        <v>640</v>
      </c>
      <c r="E44" s="242"/>
      <c r="F44" s="242" t="s">
        <v>641</v>
      </c>
      <c r="G44" s="242"/>
      <c r="H44" s="242" t="s">
        <v>642</v>
      </c>
      <c r="I44" s="242"/>
      <c r="J44" s="242" t="s">
        <v>651</v>
      </c>
      <c r="K44" s="242"/>
      <c r="L44" s="242" t="s">
        <v>652</v>
      </c>
      <c r="M44" s="242"/>
      <c r="N44" s="242" t="s">
        <v>653</v>
      </c>
      <c r="O44" s="242"/>
      <c r="P44" s="242" t="s">
        <v>654</v>
      </c>
      <c r="Q44" s="242"/>
      <c r="R44" s="242" t="s">
        <v>655</v>
      </c>
      <c r="S44" s="242"/>
      <c r="T44" s="242" t="s">
        <v>656</v>
      </c>
      <c r="U44" s="242"/>
      <c r="V44" s="242" t="s">
        <v>657</v>
      </c>
      <c r="W44" s="242"/>
      <c r="X44" s="242" t="s">
        <v>658</v>
      </c>
      <c r="Y44" s="242"/>
      <c r="Z44" s="242" t="s">
        <v>659</v>
      </c>
      <c r="AA44" s="242"/>
      <c r="AB44" s="242" t="s">
        <v>660</v>
      </c>
      <c r="AC44" s="242"/>
      <c r="AD44" s="242" t="s">
        <v>661</v>
      </c>
      <c r="AE44" s="242"/>
      <c r="AF44" s="242" t="s">
        <v>662</v>
      </c>
      <c r="AG44" s="242"/>
      <c r="AH44" s="242" t="s">
        <v>663</v>
      </c>
      <c r="AI44" s="242"/>
      <c r="AJ44" s="242" t="s">
        <v>664</v>
      </c>
      <c r="AK44" s="242"/>
      <c r="AL44" s="242" t="s">
        <v>665</v>
      </c>
      <c r="AM44" s="242"/>
      <c r="AN44" s="242" t="s">
        <v>666</v>
      </c>
      <c r="AO44" s="242"/>
      <c r="AP44" s="242" t="s">
        <v>667</v>
      </c>
      <c r="AQ44" s="242"/>
      <c r="AR44" s="242" t="s">
        <v>668</v>
      </c>
      <c r="AS44" s="242"/>
      <c r="AT44" s="242" t="s">
        <v>669</v>
      </c>
      <c r="AU44" s="242"/>
      <c r="AV44" s="242" t="s">
        <v>670</v>
      </c>
      <c r="AW44" s="242"/>
      <c r="AX44" s="242" t="s">
        <v>671</v>
      </c>
      <c r="AY44" s="242"/>
      <c r="AZ44" s="242" t="s">
        <v>672</v>
      </c>
      <c r="BA44" s="242"/>
      <c r="BB44" s="242" t="s">
        <v>673</v>
      </c>
      <c r="BC44" s="242"/>
      <c r="BD44" s="242" t="s">
        <v>674</v>
      </c>
      <c r="BE44" s="242"/>
      <c r="BF44" s="242" t="s">
        <v>675</v>
      </c>
      <c r="BG44" s="242"/>
      <c r="BH44" s="242" t="s">
        <v>676</v>
      </c>
      <c r="BI44" s="242"/>
    </row>
    <row r="45" spans="1:64" s="6" customFormat="1" ht="28.5" x14ac:dyDescent="0.25">
      <c r="A45" s="245"/>
      <c r="B45" s="169" t="s">
        <v>650</v>
      </c>
      <c r="C45" s="169" t="s">
        <v>644</v>
      </c>
      <c r="D45" s="169" t="s">
        <v>650</v>
      </c>
      <c r="E45" s="169" t="s">
        <v>644</v>
      </c>
      <c r="F45" s="169" t="s">
        <v>650</v>
      </c>
      <c r="G45" s="169" t="s">
        <v>644</v>
      </c>
      <c r="H45" s="169" t="s">
        <v>650</v>
      </c>
      <c r="I45" s="169" t="s">
        <v>644</v>
      </c>
      <c r="J45" s="169" t="s">
        <v>650</v>
      </c>
      <c r="K45" s="169" t="s">
        <v>644</v>
      </c>
      <c r="L45" s="169" t="s">
        <v>650</v>
      </c>
      <c r="M45" s="169" t="s">
        <v>644</v>
      </c>
      <c r="N45" s="169" t="s">
        <v>650</v>
      </c>
      <c r="O45" s="169" t="s">
        <v>644</v>
      </c>
      <c r="P45" s="169" t="s">
        <v>650</v>
      </c>
      <c r="Q45" s="169" t="s">
        <v>644</v>
      </c>
      <c r="R45" s="169" t="s">
        <v>650</v>
      </c>
      <c r="S45" s="169" t="s">
        <v>644</v>
      </c>
      <c r="T45" s="169" t="s">
        <v>650</v>
      </c>
      <c r="U45" s="169" t="s">
        <v>644</v>
      </c>
      <c r="V45" s="169" t="s">
        <v>650</v>
      </c>
      <c r="W45" s="169" t="s">
        <v>644</v>
      </c>
      <c r="X45" s="169" t="s">
        <v>650</v>
      </c>
      <c r="Y45" s="169" t="s">
        <v>644</v>
      </c>
      <c r="Z45" s="169" t="s">
        <v>650</v>
      </c>
      <c r="AA45" s="169" t="s">
        <v>644</v>
      </c>
      <c r="AB45" s="169" t="s">
        <v>650</v>
      </c>
      <c r="AC45" s="169" t="s">
        <v>644</v>
      </c>
      <c r="AD45" s="169" t="s">
        <v>650</v>
      </c>
      <c r="AE45" s="169" t="s">
        <v>644</v>
      </c>
      <c r="AF45" s="169" t="s">
        <v>650</v>
      </c>
      <c r="AG45" s="169" t="s">
        <v>644</v>
      </c>
      <c r="AH45" s="169" t="s">
        <v>650</v>
      </c>
      <c r="AI45" s="169" t="s">
        <v>644</v>
      </c>
      <c r="AJ45" s="169" t="s">
        <v>650</v>
      </c>
      <c r="AK45" s="169" t="s">
        <v>644</v>
      </c>
      <c r="AL45" s="169" t="s">
        <v>650</v>
      </c>
      <c r="AM45" s="169" t="s">
        <v>644</v>
      </c>
      <c r="AN45" s="169" t="s">
        <v>650</v>
      </c>
      <c r="AO45" s="169" t="s">
        <v>644</v>
      </c>
      <c r="AP45" s="169" t="s">
        <v>650</v>
      </c>
      <c r="AQ45" s="169" t="s">
        <v>644</v>
      </c>
      <c r="AR45" s="169" t="s">
        <v>650</v>
      </c>
      <c r="AS45" s="169" t="s">
        <v>644</v>
      </c>
      <c r="AT45" s="169" t="s">
        <v>650</v>
      </c>
      <c r="AU45" s="169" t="s">
        <v>644</v>
      </c>
      <c r="AV45" s="169" t="s">
        <v>650</v>
      </c>
      <c r="AW45" s="169" t="s">
        <v>644</v>
      </c>
      <c r="AX45" s="169" t="s">
        <v>650</v>
      </c>
      <c r="AY45" s="169" t="s">
        <v>644</v>
      </c>
      <c r="AZ45" s="169" t="s">
        <v>650</v>
      </c>
      <c r="BA45" s="169" t="s">
        <v>644</v>
      </c>
      <c r="BB45" s="169" t="s">
        <v>650</v>
      </c>
      <c r="BC45" s="169" t="s">
        <v>644</v>
      </c>
      <c r="BD45" s="169" t="s">
        <v>650</v>
      </c>
      <c r="BE45" s="169" t="s">
        <v>644</v>
      </c>
      <c r="BF45" s="169" t="s">
        <v>650</v>
      </c>
      <c r="BG45" s="169" t="s">
        <v>644</v>
      </c>
      <c r="BH45" s="169" t="s">
        <v>650</v>
      </c>
      <c r="BI45" s="169" t="s">
        <v>644</v>
      </c>
      <c r="BJ45" s="169" t="s">
        <v>682</v>
      </c>
      <c r="BK45" s="169" t="s">
        <v>683</v>
      </c>
      <c r="BL45" s="169" t="s">
        <v>684</v>
      </c>
    </row>
    <row r="46" spans="1:64" s="56" customFormat="1" x14ac:dyDescent="0.25">
      <c r="A46" s="127">
        <v>1</v>
      </c>
      <c r="B46" s="128">
        <v>0.52083333333333337</v>
      </c>
      <c r="C46" s="128">
        <v>0.58333333333333337</v>
      </c>
      <c r="D46" s="128">
        <v>0.52083333333333337</v>
      </c>
      <c r="E46" s="128">
        <v>0.58333333333333337</v>
      </c>
      <c r="F46" s="128">
        <v>0.52083333333333337</v>
      </c>
      <c r="G46" s="128">
        <v>0.58333333333333337</v>
      </c>
      <c r="H46" s="128">
        <v>0.52083333333333337</v>
      </c>
      <c r="I46" s="128">
        <v>0.58333333333333337</v>
      </c>
      <c r="J46" s="128">
        <v>0.52083333333333337</v>
      </c>
      <c r="K46" s="128">
        <v>0.58333333333333337</v>
      </c>
      <c r="L46" s="128">
        <v>0.52083333333333337</v>
      </c>
      <c r="M46" s="128">
        <v>0.58333333333333337</v>
      </c>
      <c r="N46" s="128">
        <v>0.52083333333333337</v>
      </c>
      <c r="O46" s="128">
        <v>0.58333333333333337</v>
      </c>
      <c r="P46" s="128">
        <v>0.52083333333333337</v>
      </c>
      <c r="Q46" s="128">
        <v>0.58333333333333337</v>
      </c>
      <c r="R46" s="128">
        <v>0.52083333333333337</v>
      </c>
      <c r="S46" s="128">
        <v>0.58333333333333337</v>
      </c>
      <c r="T46" s="128">
        <v>0.52083333333333337</v>
      </c>
      <c r="U46" s="128">
        <v>0.58333333333333337</v>
      </c>
      <c r="V46" s="128">
        <v>0.52083333333333337</v>
      </c>
      <c r="W46" s="128">
        <v>0.58333333333333337</v>
      </c>
      <c r="X46" s="128">
        <v>0.52083333333333337</v>
      </c>
      <c r="Y46" s="128">
        <v>0.58333333333333337</v>
      </c>
      <c r="Z46" s="128">
        <v>0.52083333333333337</v>
      </c>
      <c r="AA46" s="128">
        <v>0.58333333333333337</v>
      </c>
      <c r="AB46" s="128">
        <v>0.52083333333333337</v>
      </c>
      <c r="AC46" s="128">
        <v>0.58333333333333337</v>
      </c>
      <c r="AD46" s="128">
        <v>0.52083333333333337</v>
      </c>
      <c r="AE46" s="128">
        <v>0.58333333333333337</v>
      </c>
      <c r="AF46" s="128">
        <v>0.52083333333333337</v>
      </c>
      <c r="AG46" s="128">
        <v>0.58333333333333337</v>
      </c>
      <c r="AH46" s="128">
        <v>0.52083333333333337</v>
      </c>
      <c r="AI46" s="128">
        <v>0.58333333333333337</v>
      </c>
      <c r="AJ46" s="128">
        <v>0.52083333333333337</v>
      </c>
      <c r="AK46" s="128">
        <v>0.58333333333333337</v>
      </c>
      <c r="AL46" s="128">
        <v>0.52083333333333337</v>
      </c>
      <c r="AM46" s="128">
        <v>0.58333333333333337</v>
      </c>
      <c r="AN46" s="128">
        <v>0.52083333333333337</v>
      </c>
      <c r="AO46" s="128">
        <v>0.58333333333333337</v>
      </c>
      <c r="AP46" s="128">
        <v>0.52083333333333337</v>
      </c>
      <c r="AQ46" s="128">
        <v>0.58333333333333337</v>
      </c>
      <c r="AR46" s="128">
        <v>0.52083333333333337</v>
      </c>
      <c r="AS46" s="128">
        <v>0.58333333333333337</v>
      </c>
      <c r="AT46" s="128">
        <v>0.52083333333333337</v>
      </c>
      <c r="AU46" s="128">
        <v>0.58333333333333337</v>
      </c>
      <c r="AV46" s="128">
        <v>0.52083333333333337</v>
      </c>
      <c r="AW46" s="128">
        <v>0.58333333333333337</v>
      </c>
      <c r="AX46" s="128">
        <v>0.52083333333333337</v>
      </c>
      <c r="AY46" s="128">
        <v>0.58333333333333337</v>
      </c>
      <c r="AZ46" s="128">
        <v>0.52083333333333337</v>
      </c>
      <c r="BA46" s="128">
        <v>0.58333333333333337</v>
      </c>
      <c r="BB46" s="128">
        <v>0.52083333333333337</v>
      </c>
      <c r="BC46" s="128">
        <v>0.58333333333333337</v>
      </c>
      <c r="BD46" s="128">
        <v>0.52083333333333337</v>
      </c>
      <c r="BE46" s="128">
        <v>0.58333333333333337</v>
      </c>
      <c r="BF46" s="128">
        <v>0.52083333333333337</v>
      </c>
      <c r="BG46" s="128">
        <v>0.58333333333333337</v>
      </c>
      <c r="BH46" s="128">
        <v>0.52083333333333337</v>
      </c>
      <c r="BI46" s="128">
        <v>0.58333333333333337</v>
      </c>
      <c r="BJ46" s="128" t="s">
        <v>704</v>
      </c>
      <c r="BK46" s="55"/>
      <c r="BL46" s="53">
        <v>30</v>
      </c>
    </row>
    <row r="47" spans="1:64" s="6" customFormat="1" x14ac:dyDescent="0.25">
      <c r="A47" s="57">
        <v>2</v>
      </c>
      <c r="B47" s="58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</row>
    <row r="48" spans="1:64" s="6" customFormat="1" x14ac:dyDescent="0.25">
      <c r="A48" s="57">
        <v>3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</row>
    <row r="49" spans="1:64" s="6" customFormat="1" x14ac:dyDescent="0.25">
      <c r="A49" s="57" t="s">
        <v>645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</row>
    <row r="50" spans="1:64" s="6" customFormat="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</row>
    <row r="51" spans="1:64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51" t="s">
        <v>695</v>
      </c>
      <c r="BK51" s="52"/>
      <c r="BL51" s="50">
        <f>SUM(BL38:BL50)</f>
        <v>30</v>
      </c>
    </row>
    <row r="52" spans="1:64" s="6" customFormat="1" ht="16.5" x14ac:dyDescent="0.25">
      <c r="A52" s="67" t="str">
        <f>"- Tên tuyến:"&amp;VLOOKUP(D54,Quyhoach!$B$8:$J$257,2,0)&amp;"-"&amp;VLOOKUP(D54,Quyhoach!$B$8:$J$257,3,0)</f>
        <v>- Tên tuyến:Quảng Bình-Gia Lai</v>
      </c>
    </row>
    <row r="53" spans="1:64" s="6" customFormat="1" ht="16.5" x14ac:dyDescent="0.25">
      <c r="A53" s="68" t="str">
        <f>"- Bến xe đi:"&amp;VLOOKUP(D54,Quyhoach!$B$8:$J$257,4,0)&amp;";                 Bến xe đến: "&amp;VLOOKUP(D54,Quyhoach!$B$8:$J$257,5,0)</f>
        <v>- Bến xe đi:Ba Đồn;                 Bến xe đến: Đức Long Gia Lai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</row>
    <row r="54" spans="1:64" s="6" customFormat="1" ht="16.5" x14ac:dyDescent="0.25">
      <c r="A54" s="67" t="s">
        <v>677</v>
      </c>
      <c r="D54" s="6" t="s">
        <v>284</v>
      </c>
    </row>
    <row r="55" spans="1:64" s="6" customFormat="1" ht="16.5" x14ac:dyDescent="0.25">
      <c r="A55" s="67" t="str">
        <f>"- Hành trình tuyến:"&amp;VLOOKUP(D54,Quyhoach!$B$8:$J$257,6,0)</f>
        <v>- Hành trình tuyến:BX Ba Đồn - QL1 - BX Gia Lai &lt;A&gt;</v>
      </c>
    </row>
    <row r="56" spans="1:64" s="6" customFormat="1" ht="16.5" x14ac:dyDescent="0.25">
      <c r="A56" s="67" t="str">
        <f>"- Cự ly tuyến:"&amp;VLOOKUP(D54,Quyhoach!$B$8:$J$257,7,0)&amp;"km"</f>
        <v>- Cự ly tuyến:590km</v>
      </c>
    </row>
    <row r="57" spans="1:64" s="6" customFormat="1" ht="16.5" x14ac:dyDescent="0.25">
      <c r="A57" s="67" t="str">
        <f>"- Tổng số chuyến xe/ngày/tháng: "&amp;VLOOKUP(D54,Quyhoach!$B$8:$J$257,8,0)</f>
        <v>- Tổng số chuyến xe/ngày/tháng: 90</v>
      </c>
    </row>
    <row r="58" spans="1:64" s="6" customFormat="1" ht="18.75" x14ac:dyDescent="0.25">
      <c r="A58" s="70"/>
    </row>
    <row r="59" spans="1:64" s="6" customFormat="1" x14ac:dyDescent="0.25">
      <c r="A59" s="243" t="s">
        <v>637</v>
      </c>
      <c r="B59" s="71" t="s">
        <v>638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</row>
    <row r="60" spans="1:64" s="6" customFormat="1" ht="15.75" customHeight="1" x14ac:dyDescent="0.25">
      <c r="A60" s="244"/>
      <c r="B60" s="242" t="s">
        <v>639</v>
      </c>
      <c r="C60" s="242"/>
      <c r="D60" s="242" t="s">
        <v>640</v>
      </c>
      <c r="E60" s="242"/>
      <c r="F60" s="242" t="s">
        <v>641</v>
      </c>
      <c r="G60" s="242"/>
      <c r="H60" s="242" t="s">
        <v>642</v>
      </c>
      <c r="I60" s="242"/>
      <c r="J60" s="242" t="s">
        <v>651</v>
      </c>
      <c r="K60" s="242"/>
      <c r="L60" s="242" t="s">
        <v>652</v>
      </c>
      <c r="M60" s="242"/>
      <c r="N60" s="242" t="s">
        <v>653</v>
      </c>
      <c r="O60" s="242"/>
      <c r="P60" s="242" t="s">
        <v>654</v>
      </c>
      <c r="Q60" s="242"/>
      <c r="R60" s="242" t="s">
        <v>655</v>
      </c>
      <c r="S60" s="242"/>
      <c r="T60" s="242" t="s">
        <v>656</v>
      </c>
      <c r="U60" s="242"/>
      <c r="V60" s="242" t="s">
        <v>657</v>
      </c>
      <c r="W60" s="242"/>
      <c r="X60" s="242" t="s">
        <v>658</v>
      </c>
      <c r="Y60" s="242"/>
      <c r="Z60" s="242" t="s">
        <v>659</v>
      </c>
      <c r="AA60" s="242"/>
      <c r="AB60" s="242" t="s">
        <v>660</v>
      </c>
      <c r="AC60" s="242"/>
      <c r="AD60" s="242" t="s">
        <v>661</v>
      </c>
      <c r="AE60" s="242"/>
      <c r="AF60" s="242" t="s">
        <v>662</v>
      </c>
      <c r="AG60" s="242"/>
      <c r="AH60" s="242" t="s">
        <v>663</v>
      </c>
      <c r="AI60" s="242"/>
      <c r="AJ60" s="242" t="s">
        <v>664</v>
      </c>
      <c r="AK60" s="242"/>
      <c r="AL60" s="242" t="s">
        <v>665</v>
      </c>
      <c r="AM60" s="242"/>
      <c r="AN60" s="242" t="s">
        <v>666</v>
      </c>
      <c r="AO60" s="242"/>
      <c r="AP60" s="242" t="s">
        <v>667</v>
      </c>
      <c r="AQ60" s="242"/>
      <c r="AR60" s="242" t="s">
        <v>668</v>
      </c>
      <c r="AS60" s="242"/>
      <c r="AT60" s="242" t="s">
        <v>669</v>
      </c>
      <c r="AU60" s="242"/>
      <c r="AV60" s="242" t="s">
        <v>670</v>
      </c>
      <c r="AW60" s="242"/>
      <c r="AX60" s="242" t="s">
        <v>671</v>
      </c>
      <c r="AY60" s="242"/>
      <c r="AZ60" s="242" t="s">
        <v>672</v>
      </c>
      <c r="BA60" s="242"/>
      <c r="BB60" s="242" t="s">
        <v>673</v>
      </c>
      <c r="BC60" s="242"/>
      <c r="BD60" s="242" t="s">
        <v>674</v>
      </c>
      <c r="BE60" s="242"/>
      <c r="BF60" s="242" t="s">
        <v>675</v>
      </c>
      <c r="BG60" s="242"/>
      <c r="BH60" s="242" t="s">
        <v>676</v>
      </c>
      <c r="BI60" s="242"/>
    </row>
    <row r="61" spans="1:64" s="6" customFormat="1" ht="28.5" x14ac:dyDescent="0.25">
      <c r="A61" s="245"/>
      <c r="B61" s="169" t="s">
        <v>650</v>
      </c>
      <c r="C61" s="169" t="s">
        <v>644</v>
      </c>
      <c r="D61" s="169" t="s">
        <v>650</v>
      </c>
      <c r="E61" s="169" t="s">
        <v>644</v>
      </c>
      <c r="F61" s="169" t="s">
        <v>650</v>
      </c>
      <c r="G61" s="169" t="s">
        <v>644</v>
      </c>
      <c r="H61" s="169" t="s">
        <v>650</v>
      </c>
      <c r="I61" s="169" t="s">
        <v>644</v>
      </c>
      <c r="J61" s="169" t="s">
        <v>650</v>
      </c>
      <c r="K61" s="169" t="s">
        <v>644</v>
      </c>
      <c r="L61" s="169" t="s">
        <v>650</v>
      </c>
      <c r="M61" s="169" t="s">
        <v>644</v>
      </c>
      <c r="N61" s="169" t="s">
        <v>650</v>
      </c>
      <c r="O61" s="169" t="s">
        <v>644</v>
      </c>
      <c r="P61" s="169" t="s">
        <v>650</v>
      </c>
      <c r="Q61" s="169" t="s">
        <v>644</v>
      </c>
      <c r="R61" s="169" t="s">
        <v>650</v>
      </c>
      <c r="S61" s="169" t="s">
        <v>644</v>
      </c>
      <c r="T61" s="169" t="s">
        <v>650</v>
      </c>
      <c r="U61" s="169" t="s">
        <v>644</v>
      </c>
      <c r="V61" s="169" t="s">
        <v>650</v>
      </c>
      <c r="W61" s="169" t="s">
        <v>644</v>
      </c>
      <c r="X61" s="169" t="s">
        <v>650</v>
      </c>
      <c r="Y61" s="169" t="s">
        <v>644</v>
      </c>
      <c r="Z61" s="169" t="s">
        <v>650</v>
      </c>
      <c r="AA61" s="169" t="s">
        <v>644</v>
      </c>
      <c r="AB61" s="169" t="s">
        <v>650</v>
      </c>
      <c r="AC61" s="169" t="s">
        <v>644</v>
      </c>
      <c r="AD61" s="169" t="s">
        <v>650</v>
      </c>
      <c r="AE61" s="169" t="s">
        <v>644</v>
      </c>
      <c r="AF61" s="169" t="s">
        <v>650</v>
      </c>
      <c r="AG61" s="169" t="s">
        <v>644</v>
      </c>
      <c r="AH61" s="169" t="s">
        <v>650</v>
      </c>
      <c r="AI61" s="169" t="s">
        <v>644</v>
      </c>
      <c r="AJ61" s="169" t="s">
        <v>650</v>
      </c>
      <c r="AK61" s="169" t="s">
        <v>644</v>
      </c>
      <c r="AL61" s="169" t="s">
        <v>650</v>
      </c>
      <c r="AM61" s="169" t="s">
        <v>644</v>
      </c>
      <c r="AN61" s="169" t="s">
        <v>650</v>
      </c>
      <c r="AO61" s="169" t="s">
        <v>644</v>
      </c>
      <c r="AP61" s="169" t="s">
        <v>650</v>
      </c>
      <c r="AQ61" s="169" t="s">
        <v>644</v>
      </c>
      <c r="AR61" s="169" t="s">
        <v>650</v>
      </c>
      <c r="AS61" s="169" t="s">
        <v>644</v>
      </c>
      <c r="AT61" s="169" t="s">
        <v>650</v>
      </c>
      <c r="AU61" s="169" t="s">
        <v>644</v>
      </c>
      <c r="AV61" s="169" t="s">
        <v>650</v>
      </c>
      <c r="AW61" s="169" t="s">
        <v>644</v>
      </c>
      <c r="AX61" s="169" t="s">
        <v>650</v>
      </c>
      <c r="AY61" s="169" t="s">
        <v>644</v>
      </c>
      <c r="AZ61" s="169" t="s">
        <v>650</v>
      </c>
      <c r="BA61" s="169" t="s">
        <v>644</v>
      </c>
      <c r="BB61" s="169" t="s">
        <v>650</v>
      </c>
      <c r="BC61" s="169" t="s">
        <v>644</v>
      </c>
      <c r="BD61" s="169" t="s">
        <v>650</v>
      </c>
      <c r="BE61" s="169" t="s">
        <v>644</v>
      </c>
      <c r="BF61" s="169" t="s">
        <v>650</v>
      </c>
      <c r="BG61" s="169" t="s">
        <v>644</v>
      </c>
      <c r="BH61" s="169" t="s">
        <v>650</v>
      </c>
      <c r="BI61" s="169" t="s">
        <v>644</v>
      </c>
      <c r="BJ61" s="169" t="s">
        <v>682</v>
      </c>
      <c r="BK61" s="169" t="s">
        <v>683</v>
      </c>
      <c r="BL61" s="169" t="s">
        <v>684</v>
      </c>
    </row>
    <row r="62" spans="1:64" s="56" customFormat="1" x14ac:dyDescent="0.25">
      <c r="A62" s="127">
        <v>1</v>
      </c>
      <c r="B62" s="132"/>
      <c r="C62" s="132"/>
      <c r="D62" s="128">
        <v>0.54166666666666663</v>
      </c>
      <c r="E62" s="128">
        <v>0.67708333333333337</v>
      </c>
      <c r="F62" s="127"/>
      <c r="G62" s="127"/>
      <c r="H62" s="128">
        <v>0.54166666666666663</v>
      </c>
      <c r="I62" s="128">
        <v>0.67708333333333337</v>
      </c>
      <c r="J62" s="127"/>
      <c r="K62" s="127"/>
      <c r="L62" s="128">
        <v>0.54166666666666663</v>
      </c>
      <c r="M62" s="128">
        <v>0.67708333333333337</v>
      </c>
      <c r="N62" s="127"/>
      <c r="O62" s="127"/>
      <c r="P62" s="128">
        <v>0.54166666666666663</v>
      </c>
      <c r="Q62" s="128">
        <v>0.67708333333333337</v>
      </c>
      <c r="R62" s="127"/>
      <c r="S62" s="127"/>
      <c r="T62" s="128">
        <v>0.54166666666666663</v>
      </c>
      <c r="U62" s="128">
        <v>0.67708333333333337</v>
      </c>
      <c r="V62" s="127"/>
      <c r="W62" s="127"/>
      <c r="X62" s="128">
        <v>0.54166666666666663</v>
      </c>
      <c r="Y62" s="128">
        <v>0.67708333333333337</v>
      </c>
      <c r="Z62" s="127"/>
      <c r="AA62" s="127"/>
      <c r="AB62" s="128">
        <v>0.54166666666666663</v>
      </c>
      <c r="AC62" s="128">
        <v>0.67708333333333337</v>
      </c>
      <c r="AD62" s="127"/>
      <c r="AE62" s="127"/>
      <c r="AF62" s="128">
        <v>0.54166666666666663</v>
      </c>
      <c r="AG62" s="128">
        <v>0.67708333333333337</v>
      </c>
      <c r="AH62" s="127"/>
      <c r="AI62" s="127"/>
      <c r="AJ62" s="128">
        <v>0.54166666666666663</v>
      </c>
      <c r="AK62" s="128">
        <v>0.67708333333333337</v>
      </c>
      <c r="AL62" s="127"/>
      <c r="AM62" s="127"/>
      <c r="AN62" s="128">
        <v>0.54166666666666663</v>
      </c>
      <c r="AO62" s="128">
        <v>0.67708333333333337</v>
      </c>
      <c r="AP62" s="127"/>
      <c r="AQ62" s="127"/>
      <c r="AR62" s="128">
        <v>0.54166666666666663</v>
      </c>
      <c r="AS62" s="128">
        <v>0.67708333333333337</v>
      </c>
      <c r="AT62" s="127"/>
      <c r="AU62" s="127"/>
      <c r="AV62" s="128">
        <v>0.54166666666666663</v>
      </c>
      <c r="AW62" s="128">
        <v>0.67708333333333337</v>
      </c>
      <c r="AX62" s="127"/>
      <c r="AY62" s="127"/>
      <c r="AZ62" s="128">
        <v>0.54166666666666663</v>
      </c>
      <c r="BA62" s="128">
        <v>0.67708333333333337</v>
      </c>
      <c r="BB62" s="127"/>
      <c r="BC62" s="127"/>
      <c r="BD62" s="128">
        <v>0.54166666666666663</v>
      </c>
      <c r="BE62" s="128">
        <v>0.67708333333333337</v>
      </c>
      <c r="BF62" s="127"/>
      <c r="BG62" s="127"/>
      <c r="BH62" s="128">
        <v>0.54166666666666663</v>
      </c>
      <c r="BI62" s="128">
        <v>0.67708333333333337</v>
      </c>
      <c r="BJ62" s="54" t="s">
        <v>703</v>
      </c>
      <c r="BK62" s="55"/>
      <c r="BL62" s="53">
        <v>15</v>
      </c>
    </row>
    <row r="63" spans="1:64" s="6" customFormat="1" x14ac:dyDescent="0.25">
      <c r="A63" s="57">
        <v>2</v>
      </c>
      <c r="B63" s="58">
        <v>0.29166666666666669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</row>
    <row r="64" spans="1:64" s="6" customFormat="1" x14ac:dyDescent="0.25">
      <c r="A64" s="57">
        <v>3</v>
      </c>
      <c r="B64" s="58">
        <v>0.33333333333333331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</row>
    <row r="65" spans="1:64" s="6" customFormat="1" x14ac:dyDescent="0.25">
      <c r="A65" s="57" t="s">
        <v>645</v>
      </c>
      <c r="B65" s="58">
        <v>0.83333333333333337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</row>
    <row r="66" spans="1:64" s="6" customFormat="1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</row>
    <row r="67" spans="1:64" x14ac:dyDescent="0.25">
      <c r="BJ67" s="51" t="s">
        <v>695</v>
      </c>
      <c r="BK67" s="52"/>
      <c r="BL67" s="50">
        <f>SUM(BL54:BL66)</f>
        <v>15</v>
      </c>
    </row>
    <row r="69" spans="1:64" ht="18.75" x14ac:dyDescent="0.25">
      <c r="A69" s="20" t="s">
        <v>646</v>
      </c>
    </row>
    <row r="70" spans="1:64" ht="18.75" x14ac:dyDescent="0.25">
      <c r="A70" s="31" t="s">
        <v>647</v>
      </c>
    </row>
    <row r="71" spans="1:64" ht="18.75" x14ac:dyDescent="0.25">
      <c r="A71" s="31" t="s">
        <v>648</v>
      </c>
    </row>
    <row r="72" spans="1:64" ht="18.75" x14ac:dyDescent="0.3">
      <c r="A72" s="32" t="s">
        <v>649</v>
      </c>
    </row>
  </sheetData>
  <mergeCells count="124">
    <mergeCell ref="H12:I12"/>
    <mergeCell ref="J12:K12"/>
    <mergeCell ref="L12:M12"/>
    <mergeCell ref="N12:O12"/>
    <mergeCell ref="T12:U12"/>
    <mergeCell ref="H28:I28"/>
    <mergeCell ref="J28:K28"/>
    <mergeCell ref="L28:M28"/>
    <mergeCell ref="N28:O28"/>
    <mergeCell ref="A27:A29"/>
    <mergeCell ref="B28:C28"/>
    <mergeCell ref="D28:E28"/>
    <mergeCell ref="F28:G28"/>
    <mergeCell ref="BH12:BI12"/>
    <mergeCell ref="AV12:AW12"/>
    <mergeCell ref="AX12:AY12"/>
    <mergeCell ref="AZ12:BA12"/>
    <mergeCell ref="BB12:BC12"/>
    <mergeCell ref="BD12:BE12"/>
    <mergeCell ref="BF12:BG12"/>
    <mergeCell ref="A11:A13"/>
    <mergeCell ref="B12:C12"/>
    <mergeCell ref="D12:E12"/>
    <mergeCell ref="F12:G12"/>
    <mergeCell ref="P12:Q12"/>
    <mergeCell ref="R12:S12"/>
    <mergeCell ref="AP12:AQ12"/>
    <mergeCell ref="AR12:AS12"/>
    <mergeCell ref="V12:W12"/>
    <mergeCell ref="AT12:AU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D28:AE28"/>
    <mergeCell ref="AF28:AG28"/>
    <mergeCell ref="AH28:AI28"/>
    <mergeCell ref="AJ28:AK28"/>
    <mergeCell ref="BF28:BG28"/>
    <mergeCell ref="BH28:BI28"/>
    <mergeCell ref="AL28:AM28"/>
    <mergeCell ref="P28:Q28"/>
    <mergeCell ref="R28:S28"/>
    <mergeCell ref="T28:U28"/>
    <mergeCell ref="V28:W28"/>
    <mergeCell ref="X28:Y28"/>
    <mergeCell ref="Z28:AA28"/>
    <mergeCell ref="AB28:AC28"/>
    <mergeCell ref="BD28:BE28"/>
    <mergeCell ref="AX28:AY28"/>
    <mergeCell ref="AZ28:BA28"/>
    <mergeCell ref="BB28:BC28"/>
    <mergeCell ref="AN28:AO28"/>
    <mergeCell ref="AP28:AQ28"/>
    <mergeCell ref="AR28:AS28"/>
    <mergeCell ref="AT28:AU28"/>
    <mergeCell ref="AV28:AW28"/>
    <mergeCell ref="BH60:BI60"/>
    <mergeCell ref="AV60:AW60"/>
    <mergeCell ref="AX60:AY60"/>
    <mergeCell ref="AZ60:BA60"/>
    <mergeCell ref="BB60:BC60"/>
    <mergeCell ref="BD60:BE60"/>
    <mergeCell ref="BF60:BG60"/>
    <mergeCell ref="AT60:A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43:A45"/>
    <mergeCell ref="B44:C44"/>
    <mergeCell ref="D44:E44"/>
    <mergeCell ref="F44:G44"/>
    <mergeCell ref="AP60:AQ60"/>
    <mergeCell ref="AR60:AS60"/>
    <mergeCell ref="J44:K44"/>
    <mergeCell ref="L44:M44"/>
    <mergeCell ref="N44:O44"/>
    <mergeCell ref="P44:Q44"/>
    <mergeCell ref="R60:S60"/>
    <mergeCell ref="T60:U60"/>
    <mergeCell ref="A59:A61"/>
    <mergeCell ref="B60:C60"/>
    <mergeCell ref="D60:E60"/>
    <mergeCell ref="F60:G60"/>
    <mergeCell ref="H60:I60"/>
    <mergeCell ref="J60:K60"/>
    <mergeCell ref="L60:M60"/>
    <mergeCell ref="N60:O60"/>
    <mergeCell ref="P60:Q60"/>
    <mergeCell ref="AJ44:AK44"/>
    <mergeCell ref="AL44:AM44"/>
    <mergeCell ref="AN44:AO44"/>
    <mergeCell ref="BH44:BI44"/>
    <mergeCell ref="AX44:AY44"/>
    <mergeCell ref="AZ44:BA44"/>
    <mergeCell ref="BB44:BC44"/>
    <mergeCell ref="BD44:BE44"/>
    <mergeCell ref="BF44:BG44"/>
    <mergeCell ref="H44:I44"/>
    <mergeCell ref="AD44:AE44"/>
    <mergeCell ref="AF44:AG44"/>
    <mergeCell ref="AH44:AI44"/>
    <mergeCell ref="T44:U44"/>
    <mergeCell ref="V44:W44"/>
    <mergeCell ref="X44:Y44"/>
    <mergeCell ref="Z44:AA44"/>
    <mergeCell ref="AB44:AC44"/>
    <mergeCell ref="R44:S44"/>
    <mergeCell ref="AP44:AQ44"/>
    <mergeCell ref="AR44:AS44"/>
    <mergeCell ref="AT44:AU44"/>
    <mergeCell ref="AV44:AW44"/>
  </mergeCells>
  <phoneticPr fontId="2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L23"/>
  <sheetViews>
    <sheetView workbookViewId="0">
      <selection activeCell="B18" sqref="B18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4.25" style="6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Bình-Bắc Ninh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đi:Đồng Hới;                 Bến xe đến: Bắc Ninh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175</v>
      </c>
    </row>
    <row r="7" spans="1:64" ht="16.5" x14ac:dyDescent="0.25">
      <c r="A7" s="67" t="str">
        <f>"- Hành trình tuyến:"&amp;VLOOKUP($D$6,Quyhoach!$B$8:$J$257,6,0)</f>
        <v xml:space="preserve">- Hành trình tuyến:BX Đồng Hới - QL1 - đường cao tốc Pháp Vân - Đường vành đai 3 - đường Phạm Văn Đồng - QL18 –BX Bắc Ninh &lt;A&gt; </v>
      </c>
    </row>
    <row r="8" spans="1:64" ht="16.5" x14ac:dyDescent="0.25">
      <c r="A8" s="67" t="str">
        <f>"- Cự ly tuyến:"&amp;VLOOKUP($D$6,Quyhoach!$B$8:$J$257,7,0)&amp;"km"</f>
        <v>- Cự ly tuyến:548km</v>
      </c>
    </row>
    <row r="9" spans="1:64" ht="16.5" x14ac:dyDescent="0.25">
      <c r="A9" s="67" t="str">
        <f>"- Tổng số chuyến xe/ngày/tháng: "&amp;VLOOKUP($D$6,Quyhoach!$B$8:$J$257,8,0)</f>
        <v>- Tổng số chuyến xe/ngày/tháng: 60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x14ac:dyDescent="0.25">
      <c r="A14" s="127">
        <v>1</v>
      </c>
      <c r="B14" s="128">
        <v>0.80208333333333337</v>
      </c>
      <c r="C14" s="128">
        <v>0.66666666666666663</v>
      </c>
      <c r="D14" s="128">
        <v>0.80208333333333337</v>
      </c>
      <c r="E14" s="128">
        <v>0.66666666666666663</v>
      </c>
      <c r="F14" s="128">
        <v>0.80208333333333337</v>
      </c>
      <c r="G14" s="128">
        <v>0.66666666666666663</v>
      </c>
      <c r="H14" s="128">
        <v>0.80208333333333337</v>
      </c>
      <c r="I14" s="128">
        <v>0.66666666666666663</v>
      </c>
      <c r="J14" s="128">
        <v>0.80208333333333337</v>
      </c>
      <c r="K14" s="128">
        <v>0.66666666666666663</v>
      </c>
      <c r="L14" s="128">
        <v>0.80208333333333337</v>
      </c>
      <c r="M14" s="128">
        <v>0.66666666666666663</v>
      </c>
      <c r="N14" s="128">
        <v>0.80208333333333337</v>
      </c>
      <c r="O14" s="128">
        <v>0.66666666666666663</v>
      </c>
      <c r="P14" s="128">
        <v>0.80208333333333337</v>
      </c>
      <c r="Q14" s="128">
        <v>0.66666666666666663</v>
      </c>
      <c r="R14" s="128">
        <v>0.80208333333333337</v>
      </c>
      <c r="S14" s="128">
        <v>0.66666666666666663</v>
      </c>
      <c r="T14" s="128">
        <v>0.80208333333333337</v>
      </c>
      <c r="U14" s="128">
        <v>0.66666666666666663</v>
      </c>
      <c r="V14" s="128">
        <v>0.80208333333333337</v>
      </c>
      <c r="W14" s="128">
        <v>0.66666666666666663</v>
      </c>
      <c r="X14" s="128">
        <v>0.80208333333333337</v>
      </c>
      <c r="Y14" s="128">
        <v>0.66666666666666663</v>
      </c>
      <c r="Z14" s="128">
        <v>0.80208333333333337</v>
      </c>
      <c r="AA14" s="128">
        <v>0.66666666666666663</v>
      </c>
      <c r="AB14" s="128">
        <v>0.80208333333333337</v>
      </c>
      <c r="AC14" s="128">
        <v>0.66666666666666663</v>
      </c>
      <c r="AD14" s="128">
        <v>0.80208333333333337</v>
      </c>
      <c r="AE14" s="128">
        <v>0.66666666666666663</v>
      </c>
      <c r="AF14" s="128">
        <v>0.80208333333333337</v>
      </c>
      <c r="AG14" s="128">
        <v>0.66666666666666663</v>
      </c>
      <c r="AH14" s="128">
        <v>0.80208333333333337</v>
      </c>
      <c r="AI14" s="128">
        <v>0.66666666666666663</v>
      </c>
      <c r="AJ14" s="128">
        <v>0.80208333333333337</v>
      </c>
      <c r="AK14" s="128">
        <v>0.66666666666666663</v>
      </c>
      <c r="AL14" s="128">
        <v>0.80208333333333337</v>
      </c>
      <c r="AM14" s="128">
        <v>0.66666666666666663</v>
      </c>
      <c r="AN14" s="128">
        <v>0.80208333333333337</v>
      </c>
      <c r="AO14" s="128">
        <v>0.66666666666666663</v>
      </c>
      <c r="AP14" s="128">
        <v>0.80208333333333337</v>
      </c>
      <c r="AQ14" s="128">
        <v>0.66666666666666663</v>
      </c>
      <c r="AR14" s="128">
        <v>0.80208333333333337</v>
      </c>
      <c r="AS14" s="128">
        <v>0.66666666666666663</v>
      </c>
      <c r="AT14" s="128">
        <v>0.80208333333333337</v>
      </c>
      <c r="AU14" s="128">
        <v>0.66666666666666663</v>
      </c>
      <c r="AV14" s="128">
        <v>0.80208333333333337</v>
      </c>
      <c r="AW14" s="128">
        <v>0.66666666666666663</v>
      </c>
      <c r="AX14" s="128">
        <v>0.80208333333333337</v>
      </c>
      <c r="AY14" s="128">
        <v>0.66666666666666663</v>
      </c>
      <c r="AZ14" s="128">
        <v>0.80208333333333337</v>
      </c>
      <c r="BA14" s="128">
        <v>0.66666666666666663</v>
      </c>
      <c r="BB14" s="61"/>
      <c r="BC14" s="61"/>
      <c r="BD14" s="61"/>
      <c r="BE14" s="61"/>
      <c r="BF14" s="61"/>
      <c r="BG14" s="61"/>
      <c r="BH14" s="61"/>
      <c r="BI14" s="61"/>
      <c r="BJ14" s="189" t="s">
        <v>694</v>
      </c>
      <c r="BK14" s="59">
        <v>2612</v>
      </c>
      <c r="BL14" s="59">
        <v>26</v>
      </c>
    </row>
    <row r="15" spans="1:64" x14ac:dyDescent="0.25">
      <c r="A15" s="130">
        <v>2</v>
      </c>
      <c r="B15" s="131">
        <v>0.82638888888888884</v>
      </c>
      <c r="C15" s="131">
        <v>0.6875</v>
      </c>
      <c r="D15" s="131">
        <v>0.82638888888888884</v>
      </c>
      <c r="E15" s="131">
        <v>0.6875</v>
      </c>
      <c r="F15" s="131">
        <v>0.82638888888888884</v>
      </c>
      <c r="G15" s="131">
        <v>0.6875</v>
      </c>
      <c r="H15" s="131">
        <v>0.82638888888888884</v>
      </c>
      <c r="I15" s="131">
        <v>0.6875</v>
      </c>
      <c r="J15" s="131">
        <v>0.82638888888888884</v>
      </c>
      <c r="K15" s="131">
        <v>0.6875</v>
      </c>
      <c r="L15" s="131">
        <v>0.82638888888888884</v>
      </c>
      <c r="M15" s="131">
        <v>0.6875</v>
      </c>
      <c r="N15" s="131">
        <v>0.82638888888888884</v>
      </c>
      <c r="O15" s="131">
        <v>0.6875</v>
      </c>
      <c r="P15" s="131">
        <v>0.82638888888888884</v>
      </c>
      <c r="Q15" s="131">
        <v>0.6875</v>
      </c>
      <c r="R15" s="131">
        <v>0.82638888888888884</v>
      </c>
      <c r="S15" s="131">
        <v>0.6875</v>
      </c>
      <c r="T15" s="131">
        <v>0.82638888888888884</v>
      </c>
      <c r="U15" s="131">
        <v>0.6875</v>
      </c>
      <c r="V15" s="131">
        <v>0.82638888888888884</v>
      </c>
      <c r="W15" s="131">
        <v>0.6875</v>
      </c>
      <c r="X15" s="131">
        <v>0.82638888888888884</v>
      </c>
      <c r="Y15" s="131">
        <v>0.6875</v>
      </c>
      <c r="Z15" s="131">
        <v>0.82638888888888884</v>
      </c>
      <c r="AA15" s="131">
        <v>0.6875</v>
      </c>
      <c r="AB15" s="131">
        <v>0.82638888888888884</v>
      </c>
      <c r="AC15" s="131">
        <v>0.6875</v>
      </c>
      <c r="AD15" s="131">
        <v>0.82638888888888884</v>
      </c>
      <c r="AE15" s="131">
        <v>0.6875</v>
      </c>
      <c r="AF15" s="131">
        <v>0.82638888888888884</v>
      </c>
      <c r="AG15" s="131">
        <v>0.6875</v>
      </c>
      <c r="AH15" s="131">
        <v>0.82638888888888884</v>
      </c>
      <c r="AI15" s="131">
        <v>0.6875</v>
      </c>
      <c r="AJ15" s="131">
        <v>0.82638888888888884</v>
      </c>
      <c r="AK15" s="131">
        <v>0.6875</v>
      </c>
      <c r="AL15" s="131">
        <v>0.82638888888888884</v>
      </c>
      <c r="AM15" s="131">
        <v>0.6875</v>
      </c>
      <c r="AN15" s="131">
        <v>0.82638888888888884</v>
      </c>
      <c r="AO15" s="131">
        <v>0.6875</v>
      </c>
      <c r="AP15" s="131">
        <v>0.82638888888888884</v>
      </c>
      <c r="AQ15" s="131">
        <v>0.6875</v>
      </c>
      <c r="AR15" s="131">
        <v>0.82638888888888884</v>
      </c>
      <c r="AS15" s="131">
        <v>0.6875</v>
      </c>
      <c r="AT15" s="131">
        <v>0.82638888888888884</v>
      </c>
      <c r="AU15" s="131">
        <v>0.6875</v>
      </c>
      <c r="AV15" s="131">
        <v>0.82638888888888884</v>
      </c>
      <c r="AW15" s="131">
        <v>0.6875</v>
      </c>
      <c r="AX15" s="131">
        <v>0.82638888888888884</v>
      </c>
      <c r="AY15" s="131">
        <v>0.6875</v>
      </c>
      <c r="AZ15" s="131">
        <v>0.82638888888888884</v>
      </c>
      <c r="BA15" s="131">
        <v>0.6875</v>
      </c>
      <c r="BB15" s="57"/>
      <c r="BC15" s="57"/>
      <c r="BD15" s="57"/>
      <c r="BE15" s="57"/>
      <c r="BF15" s="57"/>
      <c r="BG15" s="57"/>
      <c r="BH15" s="57"/>
      <c r="BI15" s="57"/>
      <c r="BJ15" s="66" t="s">
        <v>706</v>
      </c>
      <c r="BK15" s="6">
        <v>597</v>
      </c>
      <c r="BL15" s="6">
        <v>26</v>
      </c>
    </row>
    <row r="16" spans="1:64" x14ac:dyDescent="0.25">
      <c r="A16" s="57">
        <v>3</v>
      </c>
      <c r="B16" s="58">
        <v>0.85416666666666663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8">
        <v>0.875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ht="18.75" x14ac:dyDescent="0.25">
      <c r="A19" s="123"/>
      <c r="BJ19" s="62" t="s">
        <v>695</v>
      </c>
      <c r="BK19" s="65"/>
      <c r="BL19" s="61">
        <f>SUM(BL6:BL18)</f>
        <v>52</v>
      </c>
    </row>
    <row r="20" spans="1:64" ht="18.75" x14ac:dyDescent="0.25">
      <c r="A20" s="124" t="s">
        <v>646</v>
      </c>
    </row>
    <row r="21" spans="1:64" ht="18.75" x14ac:dyDescent="0.25">
      <c r="A21" s="125" t="s">
        <v>647</v>
      </c>
    </row>
    <row r="22" spans="1:64" ht="18.75" x14ac:dyDescent="0.25">
      <c r="A22" s="125" t="s">
        <v>648</v>
      </c>
    </row>
    <row r="23" spans="1:64" ht="18.75" x14ac:dyDescent="0.3">
      <c r="A23" s="126" t="s">
        <v>649</v>
      </c>
    </row>
  </sheetData>
  <mergeCells count="31"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BH12:BI12"/>
    <mergeCell ref="AV12:AW12"/>
    <mergeCell ref="AX12:AY12"/>
    <mergeCell ref="AZ12:BA12"/>
    <mergeCell ref="BB12:BC12"/>
    <mergeCell ref="AB12:AC12"/>
    <mergeCell ref="AD12:AE12"/>
    <mergeCell ref="AF12:AG12"/>
    <mergeCell ref="R12:S12"/>
    <mergeCell ref="T12:U12"/>
    <mergeCell ref="V12:W12"/>
    <mergeCell ref="X12:Y12"/>
    <mergeCell ref="Z12:AA12"/>
  </mergeCells>
  <phoneticPr fontId="2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M24"/>
  <sheetViews>
    <sheetView workbookViewId="0">
      <selection activeCell="B18" sqref="B18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0.75" style="6" customWidth="1"/>
    <col min="63" max="16384" width="9" style="6"/>
  </cols>
  <sheetData>
    <row r="1" spans="1:65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5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5" ht="18.75" x14ac:dyDescent="0.25">
      <c r="A3" s="122"/>
    </row>
    <row r="4" spans="1:65" ht="16.5" x14ac:dyDescent="0.25">
      <c r="A4" s="67" t="str">
        <f>"- Tên tuyến:"&amp;VLOOKUP($D$6,Quyhoach!$B$8:$J$257,2,0)&amp;"-"&amp;VLOOKUP($D$6,Quyhoach!$B$8:$J$257,3,0)</f>
        <v>- Tên tuyến:Quảng Bình-Bà Rịa - Vũng Tàu</v>
      </c>
    </row>
    <row r="5" spans="1:65" ht="16.5" x14ac:dyDescent="0.25">
      <c r="A5" s="68" t="str">
        <f>"- Bến xe đi:"&amp;VLOOKUP($D$6,Quyhoach!$B$8:$J$257,4,0)&amp;";                 Bến xe đến: "&amp;VLOOKUP($D$6,Quyhoach!$B$8:$J$257,5,0)</f>
        <v>- Bến xe đi:Ba Đồn;                 Bến xe đến: Vũng Tàu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5" ht="16.5" x14ac:dyDescent="0.25">
      <c r="A6" s="67" t="s">
        <v>677</v>
      </c>
      <c r="D6" s="6" t="s">
        <v>315</v>
      </c>
    </row>
    <row r="7" spans="1:65" ht="16.5" x14ac:dyDescent="0.25">
      <c r="A7" s="67" t="str">
        <f>"- Hành trình tuyến:"&amp;VLOOKUP($D$6,Quyhoach!$B$8:$J$257,6,0)</f>
        <v>- Hành trình tuyến:BX Ba Đồn - QL1A - QL 51 - Đ. 3/2 - LHP - NKKN - BX Vũng Tàu &lt;A&gt;</v>
      </c>
    </row>
    <row r="8" spans="1:65" ht="16.5" x14ac:dyDescent="0.25">
      <c r="A8" s="67" t="str">
        <f>"- Cự ly tuyến:"&amp;VLOOKUP($D$6,Quyhoach!$B$8:$J$257,7,0)&amp;"km"</f>
        <v>- Cự ly tuyến:1900km</v>
      </c>
    </row>
    <row r="9" spans="1:65" ht="16.5" x14ac:dyDescent="0.25">
      <c r="A9" s="67" t="str">
        <f>"- Tổng số chuyến xe/ngày/tháng: "&amp;VLOOKUP($D$6,Quyhoach!$B$8:$J$257,8,0)</f>
        <v>- Tổng số chuyến xe/ngày/tháng: 180</v>
      </c>
    </row>
    <row r="10" spans="1:65" ht="10.5" customHeight="1" x14ac:dyDescent="0.25">
      <c r="A10" s="70"/>
    </row>
    <row r="11" spans="1:65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5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5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5" s="63" customFormat="1" x14ac:dyDescent="0.25">
      <c r="A14" s="136"/>
      <c r="B14" s="190"/>
      <c r="C14" s="190"/>
      <c r="D14" s="190">
        <v>0.20833333333333334</v>
      </c>
      <c r="E14" s="190">
        <v>0.5</v>
      </c>
      <c r="F14" s="190"/>
      <c r="G14" s="190"/>
      <c r="H14" s="190">
        <v>0.20833333333333334</v>
      </c>
      <c r="I14" s="190">
        <v>0.5</v>
      </c>
      <c r="J14" s="190"/>
      <c r="K14" s="190"/>
      <c r="L14" s="190">
        <v>0.20833333333333334</v>
      </c>
      <c r="M14" s="190">
        <v>0.5</v>
      </c>
      <c r="N14" s="190"/>
      <c r="O14" s="190"/>
      <c r="P14" s="190">
        <v>0.20833333333333334</v>
      </c>
      <c r="Q14" s="190">
        <v>0.5</v>
      </c>
      <c r="R14" s="190"/>
      <c r="S14" s="190"/>
      <c r="T14" s="190">
        <v>0.20833333333333334</v>
      </c>
      <c r="U14" s="190">
        <v>0.5</v>
      </c>
      <c r="V14" s="190"/>
      <c r="W14" s="190"/>
      <c r="X14" s="190">
        <v>0.20833333333333334</v>
      </c>
      <c r="Y14" s="190">
        <v>0.5</v>
      </c>
      <c r="Z14" s="190"/>
      <c r="AA14" s="190"/>
      <c r="AB14" s="190">
        <v>0.20833333333333334</v>
      </c>
      <c r="AC14" s="190">
        <v>0.5</v>
      </c>
      <c r="AD14" s="190"/>
      <c r="AE14" s="190"/>
      <c r="AF14" s="190">
        <v>0.20833333333333334</v>
      </c>
      <c r="AG14" s="190">
        <v>0.5</v>
      </c>
      <c r="AH14" s="190"/>
      <c r="AI14" s="190"/>
      <c r="AJ14" s="190">
        <v>0.20833333333333334</v>
      </c>
      <c r="AK14" s="190">
        <v>0.5</v>
      </c>
      <c r="AL14" s="190"/>
      <c r="AM14" s="190"/>
      <c r="AN14" s="190">
        <v>0.20833333333333334</v>
      </c>
      <c r="AO14" s="190">
        <v>0.5</v>
      </c>
      <c r="AP14" s="190"/>
      <c r="AQ14" s="190"/>
      <c r="AR14" s="190">
        <v>0.20833333333333334</v>
      </c>
      <c r="AS14" s="190">
        <v>0.5</v>
      </c>
      <c r="AT14" s="190"/>
      <c r="AU14" s="190"/>
      <c r="AV14" s="190">
        <v>0.20833333333333334</v>
      </c>
      <c r="AW14" s="190">
        <v>0.5</v>
      </c>
      <c r="AX14" s="190"/>
      <c r="AY14" s="190"/>
      <c r="AZ14" s="190">
        <v>0.20833333333333334</v>
      </c>
      <c r="BA14" s="190">
        <v>0.5</v>
      </c>
      <c r="BB14" s="190"/>
      <c r="BC14" s="190"/>
      <c r="BD14" s="190">
        <v>0.20833333333333334</v>
      </c>
      <c r="BE14" s="190">
        <v>0.5</v>
      </c>
      <c r="BF14" s="190"/>
      <c r="BG14" s="190"/>
      <c r="BH14" s="190">
        <v>0.20833333333333334</v>
      </c>
      <c r="BI14" s="190">
        <v>0.5</v>
      </c>
      <c r="BJ14" s="75" t="s">
        <v>710</v>
      </c>
      <c r="BK14" s="59">
        <v>1248</v>
      </c>
      <c r="BL14" s="59">
        <v>15</v>
      </c>
      <c r="BM14" s="75"/>
    </row>
    <row r="15" spans="1:65" x14ac:dyDescent="0.25">
      <c r="A15" s="127">
        <v>1</v>
      </c>
      <c r="B15" s="132"/>
      <c r="C15" s="132"/>
      <c r="D15" s="128">
        <v>0.27083333333333331</v>
      </c>
      <c r="E15" s="128">
        <v>0.3125</v>
      </c>
      <c r="F15" s="127"/>
      <c r="G15" s="127"/>
      <c r="H15" s="127"/>
      <c r="I15" s="127"/>
      <c r="J15" s="127"/>
      <c r="K15" s="127"/>
      <c r="L15" s="128">
        <v>0.27083333333333331</v>
      </c>
      <c r="M15" s="128">
        <v>0.3125</v>
      </c>
      <c r="N15" s="127"/>
      <c r="O15" s="127"/>
      <c r="P15" s="127"/>
      <c r="Q15" s="127"/>
      <c r="R15" s="127"/>
      <c r="S15" s="127"/>
      <c r="T15" s="128">
        <v>0.27083333333333331</v>
      </c>
      <c r="U15" s="128">
        <v>0.3125</v>
      </c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8">
        <v>0.27083333333333331</v>
      </c>
      <c r="AG15" s="128">
        <v>0.3125</v>
      </c>
      <c r="AH15" s="127"/>
      <c r="AI15" s="127"/>
      <c r="AJ15" s="127"/>
      <c r="AK15" s="127"/>
      <c r="AL15" s="127"/>
      <c r="AM15" s="127"/>
      <c r="AN15" s="128">
        <v>0.27083333333333331</v>
      </c>
      <c r="AO15" s="128">
        <v>0.3125</v>
      </c>
      <c r="AP15" s="127"/>
      <c r="AQ15" s="127"/>
      <c r="AR15" s="127"/>
      <c r="AS15" s="127"/>
      <c r="AT15" s="127"/>
      <c r="AU15" s="127"/>
      <c r="AV15" s="128">
        <v>0.27083333333333331</v>
      </c>
      <c r="AW15" s="128">
        <v>0.3125</v>
      </c>
      <c r="AX15" s="127"/>
      <c r="AY15" s="127"/>
      <c r="AZ15" s="128">
        <v>0.27083333333333331</v>
      </c>
      <c r="BA15" s="128">
        <v>0.3125</v>
      </c>
      <c r="BB15" s="127"/>
      <c r="BC15" s="127"/>
      <c r="BD15" s="128">
        <v>0.27083333333333331</v>
      </c>
      <c r="BE15" s="128">
        <v>0.3125</v>
      </c>
      <c r="BF15" s="127"/>
      <c r="BG15" s="127"/>
      <c r="BH15" s="127"/>
      <c r="BI15" s="127"/>
      <c r="BJ15" s="59" t="s">
        <v>691</v>
      </c>
      <c r="BK15" s="59">
        <v>1977</v>
      </c>
      <c r="BL15" s="59">
        <v>8</v>
      </c>
    </row>
    <row r="16" spans="1:65" x14ac:dyDescent="0.25">
      <c r="A16" s="57">
        <v>2</v>
      </c>
      <c r="B16" s="58">
        <v>0.29166666666666669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>
        <v>3</v>
      </c>
      <c r="B17" s="58">
        <v>0.33333333333333331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57" t="s">
        <v>645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</row>
    <row r="19" spans="1:64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</row>
    <row r="20" spans="1:64" ht="18.75" x14ac:dyDescent="0.25">
      <c r="A20" s="123"/>
      <c r="BJ20" s="62" t="s">
        <v>695</v>
      </c>
      <c r="BK20" s="65"/>
      <c r="BL20" s="61">
        <f>SUM(BL7:BL19)</f>
        <v>23</v>
      </c>
    </row>
    <row r="21" spans="1:64" ht="18.75" x14ac:dyDescent="0.25">
      <c r="A21" s="124" t="s">
        <v>646</v>
      </c>
    </row>
    <row r="22" spans="1:64" ht="18.75" x14ac:dyDescent="0.25">
      <c r="A22" s="125" t="s">
        <v>647</v>
      </c>
    </row>
    <row r="23" spans="1:64" ht="18.75" x14ac:dyDescent="0.25">
      <c r="A23" s="125" t="s">
        <v>648</v>
      </c>
    </row>
    <row r="24" spans="1:64" ht="18.75" x14ac:dyDescent="0.3">
      <c r="A24" s="126" t="s">
        <v>649</v>
      </c>
    </row>
  </sheetData>
  <mergeCells count="31"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BH12:BI12"/>
    <mergeCell ref="AV12:AW12"/>
    <mergeCell ref="AX12:AY12"/>
    <mergeCell ref="AZ12:BA12"/>
    <mergeCell ref="BB12:BC12"/>
    <mergeCell ref="AB12:AC12"/>
    <mergeCell ref="AD12:AE12"/>
    <mergeCell ref="AF12:AG12"/>
    <mergeCell ref="R12:S12"/>
    <mergeCell ref="T12:U12"/>
    <mergeCell ref="V12:W12"/>
    <mergeCell ref="X12:Y12"/>
    <mergeCell ref="Z12:AA12"/>
  </mergeCells>
  <phoneticPr fontId="20" type="noConversion"/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L23"/>
  <sheetViews>
    <sheetView workbookViewId="0">
      <selection activeCell="N7" sqref="N7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1.375" style="6" customWidth="1"/>
    <col min="63" max="63" width="9" style="176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Bình-Bình Định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đi:Ba Đồn;                 Bến xe đến: Quy Nhơn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525</v>
      </c>
    </row>
    <row r="7" spans="1:64" ht="16.5" x14ac:dyDescent="0.25">
      <c r="A7" s="67" t="str">
        <f>"- Hành trình tuyến:"&amp;VLOOKUP($D$6,Quyhoach!$B$8:$J$257,6,0)</f>
        <v>- Hành trình tuyến:BX Ba Đồn - QL1A - BX Quy Nhơn &lt;A&gt;</v>
      </c>
    </row>
    <row r="8" spans="1:64" ht="16.5" x14ac:dyDescent="0.25">
      <c r="A8" s="67" t="str">
        <f>"- Cự ly tuyến:"&amp;VLOOKUP($D$6,Quyhoach!$B$8:$J$257,7,0)&amp;"km"</f>
        <v>- Cự ly tuyến:650km</v>
      </c>
    </row>
    <row r="9" spans="1:64" ht="16.5" x14ac:dyDescent="0.25">
      <c r="A9" s="67" t="str">
        <f>"- Tổng số chuyến xe/ngày/tháng: "&amp;VLOOKUP($D$6,Quyhoach!$B$8:$J$257,8,0)</f>
        <v>- Tổng số chuyến xe/ngày/tháng: 180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77" t="s">
        <v>683</v>
      </c>
      <c r="BL13" s="169" t="s">
        <v>684</v>
      </c>
    </row>
    <row r="14" spans="1:64" s="132" customFormat="1" x14ac:dyDescent="0.25">
      <c r="A14" s="127">
        <v>1</v>
      </c>
      <c r="B14" s="128">
        <v>0.75</v>
      </c>
      <c r="C14" s="128">
        <v>0.72916666666666663</v>
      </c>
      <c r="D14" s="128">
        <v>0.75</v>
      </c>
      <c r="E14" s="128">
        <v>0.72916666666666663</v>
      </c>
      <c r="F14" s="128">
        <v>0.75</v>
      </c>
      <c r="G14" s="128">
        <v>0.72916666666666663</v>
      </c>
      <c r="H14" s="128">
        <v>0.75</v>
      </c>
      <c r="I14" s="128">
        <v>0.72916666666666663</v>
      </c>
      <c r="J14" s="128">
        <v>0.75</v>
      </c>
      <c r="K14" s="128">
        <v>0.72916666666666663</v>
      </c>
      <c r="L14" s="128">
        <v>0.75</v>
      </c>
      <c r="M14" s="128">
        <v>0.72916666666666663</v>
      </c>
      <c r="N14" s="128">
        <v>0.75</v>
      </c>
      <c r="O14" s="128">
        <v>0.72916666666666663</v>
      </c>
      <c r="P14" s="128">
        <v>0.75</v>
      </c>
      <c r="Q14" s="128">
        <v>0.72916666666666663</v>
      </c>
      <c r="R14" s="128">
        <v>0.75</v>
      </c>
      <c r="S14" s="128">
        <v>0.72916666666666663</v>
      </c>
      <c r="T14" s="128">
        <v>0.75</v>
      </c>
      <c r="U14" s="128">
        <v>0.72916666666666663</v>
      </c>
      <c r="V14" s="128">
        <v>0.75</v>
      </c>
      <c r="W14" s="128">
        <v>0.72916666666666663</v>
      </c>
      <c r="X14" s="128">
        <v>0.75</v>
      </c>
      <c r="Y14" s="128">
        <v>0.72916666666666663</v>
      </c>
      <c r="Z14" s="128">
        <v>0.75</v>
      </c>
      <c r="AA14" s="128">
        <v>0.72916666666666663</v>
      </c>
      <c r="AB14" s="128">
        <v>0.75</v>
      </c>
      <c r="AC14" s="128">
        <v>0.72916666666666663</v>
      </c>
      <c r="AD14" s="128">
        <v>0.75</v>
      </c>
      <c r="AE14" s="128">
        <v>0.72916666666666663</v>
      </c>
      <c r="AF14" s="128">
        <v>0.75</v>
      </c>
      <c r="AG14" s="128">
        <v>0.72916666666666663</v>
      </c>
      <c r="AH14" s="128">
        <v>0.75</v>
      </c>
      <c r="AI14" s="128">
        <v>0.72916666666666663</v>
      </c>
      <c r="AJ14" s="128">
        <v>0.75</v>
      </c>
      <c r="AK14" s="128">
        <v>0.72916666666666663</v>
      </c>
      <c r="AL14" s="128">
        <v>0.75</v>
      </c>
      <c r="AM14" s="128">
        <v>0.72916666666666663</v>
      </c>
      <c r="AN14" s="128">
        <v>0.75</v>
      </c>
      <c r="AO14" s="128">
        <v>0.72916666666666663</v>
      </c>
      <c r="AP14" s="128">
        <v>0.75</v>
      </c>
      <c r="AQ14" s="128">
        <v>0.72916666666666663</v>
      </c>
      <c r="AR14" s="128">
        <v>0.75</v>
      </c>
      <c r="AS14" s="128">
        <v>0.72916666666666663</v>
      </c>
      <c r="AT14" s="128">
        <v>0.75</v>
      </c>
      <c r="AU14" s="128">
        <v>0.72916666666666663</v>
      </c>
      <c r="AV14" s="128">
        <v>0.75</v>
      </c>
      <c r="AW14" s="128">
        <v>0.72916666666666663</v>
      </c>
      <c r="AX14" s="128">
        <v>0.75</v>
      </c>
      <c r="AY14" s="128">
        <v>0.72916666666666663</v>
      </c>
      <c r="AZ14" s="128">
        <v>0.75</v>
      </c>
      <c r="BA14" s="128">
        <v>0.72916666666666663</v>
      </c>
      <c r="BB14" s="128">
        <v>0.75</v>
      </c>
      <c r="BC14" s="128">
        <v>0.72916666666666663</v>
      </c>
      <c r="BD14" s="128">
        <v>0.75</v>
      </c>
      <c r="BE14" s="128">
        <v>0.72916666666666663</v>
      </c>
      <c r="BF14" s="128">
        <v>0.75</v>
      </c>
      <c r="BG14" s="128">
        <v>0.72916666666666663</v>
      </c>
      <c r="BH14" s="128">
        <v>0.75</v>
      </c>
      <c r="BI14" s="128">
        <v>0.72916666666666663</v>
      </c>
      <c r="BJ14" s="136" t="s">
        <v>711</v>
      </c>
      <c r="BK14" s="178">
        <v>488</v>
      </c>
      <c r="BL14" s="136">
        <v>30</v>
      </c>
    </row>
    <row r="15" spans="1:64" x14ac:dyDescent="0.25">
      <c r="A15" s="57">
        <v>2</v>
      </c>
      <c r="B15" s="58">
        <v>0.29166666666666669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</row>
    <row r="16" spans="1:64" x14ac:dyDescent="0.25">
      <c r="A16" s="57">
        <v>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ht="18.75" x14ac:dyDescent="0.25">
      <c r="A19" s="123"/>
      <c r="BJ19" s="62" t="s">
        <v>695</v>
      </c>
      <c r="BK19" s="179"/>
      <c r="BL19" s="61">
        <f>SUM(BL6:BL18)</f>
        <v>30</v>
      </c>
    </row>
    <row r="20" spans="1:64" ht="18.75" x14ac:dyDescent="0.25">
      <c r="A20" s="124" t="s">
        <v>646</v>
      </c>
    </row>
    <row r="21" spans="1:64" ht="18.75" x14ac:dyDescent="0.25">
      <c r="A21" s="125" t="s">
        <v>647</v>
      </c>
    </row>
    <row r="22" spans="1:64" ht="18.75" x14ac:dyDescent="0.25">
      <c r="A22" s="125" t="s">
        <v>648</v>
      </c>
    </row>
    <row r="23" spans="1:64" ht="18.75" x14ac:dyDescent="0.3">
      <c r="A23" s="126" t="s">
        <v>649</v>
      </c>
    </row>
  </sheetData>
  <mergeCells count="31"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BH12:BI12"/>
    <mergeCell ref="AV12:AW12"/>
    <mergeCell ref="AX12:AY12"/>
    <mergeCell ref="AZ12:BA12"/>
    <mergeCell ref="BB12:BC12"/>
    <mergeCell ref="AB12:AC12"/>
    <mergeCell ref="AD12:AE12"/>
    <mergeCell ref="AF12:AG12"/>
    <mergeCell ref="R12:S12"/>
    <mergeCell ref="T12:U12"/>
    <mergeCell ref="V12:W12"/>
    <mergeCell ref="X12:Y12"/>
    <mergeCell ref="Z12:AA12"/>
  </mergeCells>
  <phoneticPr fontId="2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L23"/>
  <sheetViews>
    <sheetView workbookViewId="0">
      <selection activeCell="B18" sqref="B18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2.375" style="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Bình-Nam Định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đi:Đồng Hới;                 Bến xe đến: Nam Định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332</v>
      </c>
    </row>
    <row r="7" spans="1:64" ht="16.5" x14ac:dyDescent="0.25">
      <c r="A7" s="67" t="str">
        <f>"- Hành trình tuyến:"&amp;VLOOKUP($D$6,Quyhoach!$B$8:$J$257,6,0)</f>
        <v>- Hành trình tuyến:BX Đồng Hới - QL1 - BX Nam Định &lt;A&gt;</v>
      </c>
    </row>
    <row r="8" spans="1:64" ht="16.5" x14ac:dyDescent="0.25">
      <c r="A8" s="67" t="str">
        <f>"- Cự ly tuyến:"&amp;VLOOKUP($D$6,Quyhoach!$B$8:$J$257,7,0)&amp;"km"</f>
        <v>- Cự ly tuyến:1198km</v>
      </c>
    </row>
    <row r="9" spans="1:64" ht="16.5" x14ac:dyDescent="0.25">
      <c r="A9" s="67" t="str">
        <f>"- Tổng số chuyến xe/ngày/tháng: "&amp;VLOOKUP($D$6,Quyhoach!$B$8:$J$257,8,0)</f>
        <v>- Tổng số chuyến xe/ngày/tháng: 120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s="114" customFormat="1" x14ac:dyDescent="0.25">
      <c r="A14" s="143">
        <v>1</v>
      </c>
      <c r="B14" s="144">
        <v>0.16666666666666666</v>
      </c>
      <c r="C14" s="144">
        <v>0.21875</v>
      </c>
      <c r="D14" s="144">
        <v>0.16666666666666666</v>
      </c>
      <c r="E14" s="144">
        <v>0.21875</v>
      </c>
      <c r="F14" s="144">
        <v>0.16666666666666666</v>
      </c>
      <c r="G14" s="144">
        <v>0.21875</v>
      </c>
      <c r="H14" s="144">
        <v>0.16666666666666666</v>
      </c>
      <c r="I14" s="144">
        <v>0.21875</v>
      </c>
      <c r="J14" s="144">
        <v>0.16666666666666666</v>
      </c>
      <c r="K14" s="144">
        <v>0.21875</v>
      </c>
      <c r="L14" s="144">
        <v>0.16666666666666666</v>
      </c>
      <c r="M14" s="144">
        <v>0.21875</v>
      </c>
      <c r="N14" s="144">
        <v>0.16666666666666666</v>
      </c>
      <c r="O14" s="144">
        <v>0.21875</v>
      </c>
      <c r="P14" s="144">
        <v>0.16666666666666666</v>
      </c>
      <c r="Q14" s="144">
        <v>0.21875</v>
      </c>
      <c r="R14" s="144">
        <v>0.16666666666666666</v>
      </c>
      <c r="S14" s="144">
        <v>0.21875</v>
      </c>
      <c r="T14" s="144">
        <v>0.16666666666666666</v>
      </c>
      <c r="U14" s="144">
        <v>0.21875</v>
      </c>
      <c r="V14" s="144">
        <v>0.16666666666666666</v>
      </c>
      <c r="W14" s="144">
        <v>0.21875</v>
      </c>
      <c r="X14" s="144">
        <v>0.16666666666666666</v>
      </c>
      <c r="Y14" s="144">
        <v>0.21875</v>
      </c>
      <c r="Z14" s="144">
        <v>0.16666666666666666</v>
      </c>
      <c r="AA14" s="144">
        <v>0.21875</v>
      </c>
      <c r="AB14" s="144">
        <v>0.16666666666666666</v>
      </c>
      <c r="AC14" s="144">
        <v>0.21875</v>
      </c>
      <c r="AD14" s="144">
        <v>0.16666666666666666</v>
      </c>
      <c r="AE14" s="144">
        <v>0.21875</v>
      </c>
      <c r="AF14" s="144">
        <v>0.16666666666666666</v>
      </c>
      <c r="AG14" s="144">
        <v>0.21875</v>
      </c>
      <c r="AH14" s="144">
        <v>0.16666666666666666</v>
      </c>
      <c r="AI14" s="144">
        <v>0.21875</v>
      </c>
      <c r="AJ14" s="144">
        <v>0.16666666666666666</v>
      </c>
      <c r="AK14" s="144">
        <v>0.21875</v>
      </c>
      <c r="AL14" s="144">
        <v>0.16666666666666666</v>
      </c>
      <c r="AM14" s="144">
        <v>0.21875</v>
      </c>
      <c r="AN14" s="144">
        <v>0.16666666666666666</v>
      </c>
      <c r="AO14" s="144">
        <v>0.21875</v>
      </c>
      <c r="AP14" s="144">
        <v>0.16666666666666666</v>
      </c>
      <c r="AQ14" s="144">
        <v>0.21875</v>
      </c>
      <c r="AR14" s="144">
        <v>0.16666666666666666</v>
      </c>
      <c r="AS14" s="144">
        <v>0.21875</v>
      </c>
      <c r="AT14" s="144">
        <v>0.16666666666666666</v>
      </c>
      <c r="AU14" s="144">
        <v>0.21875</v>
      </c>
      <c r="AV14" s="144">
        <v>0.16666666666666666</v>
      </c>
      <c r="AW14" s="144">
        <v>0.21875</v>
      </c>
      <c r="AX14" s="144">
        <v>0.16666666666666666</v>
      </c>
      <c r="AY14" s="144">
        <v>0.21875</v>
      </c>
      <c r="AZ14" s="144">
        <v>0.16666666666666666</v>
      </c>
      <c r="BA14" s="144">
        <v>0.21875</v>
      </c>
      <c r="BB14" s="144">
        <v>0.16666666666666666</v>
      </c>
      <c r="BC14" s="144">
        <v>0.21875</v>
      </c>
      <c r="BD14" s="144">
        <v>0.16666666666666666</v>
      </c>
      <c r="BE14" s="144">
        <v>0.21875</v>
      </c>
      <c r="BF14" s="144">
        <v>0.16666666666666666</v>
      </c>
      <c r="BG14" s="144">
        <v>0.21875</v>
      </c>
      <c r="BH14" s="144">
        <v>0.16666666666666666</v>
      </c>
      <c r="BI14" s="144">
        <v>0.21875</v>
      </c>
      <c r="BJ14" s="144" t="s">
        <v>708</v>
      </c>
      <c r="BK14" s="164">
        <v>655</v>
      </c>
      <c r="BL14" s="164">
        <v>30</v>
      </c>
    </row>
    <row r="15" spans="1:64" s="114" customFormat="1" x14ac:dyDescent="0.25">
      <c r="A15" s="165">
        <v>2</v>
      </c>
      <c r="B15" s="166">
        <v>0.26041666666666669</v>
      </c>
      <c r="C15" s="166">
        <v>0.61458333333333337</v>
      </c>
      <c r="D15" s="166">
        <v>0.26041666666666669</v>
      </c>
      <c r="E15" s="166">
        <v>0.61458333333333337</v>
      </c>
      <c r="F15" s="166">
        <v>0.26041666666666669</v>
      </c>
      <c r="G15" s="166">
        <v>0.61458333333333337</v>
      </c>
      <c r="H15" s="166">
        <v>0.26041666666666669</v>
      </c>
      <c r="I15" s="166">
        <v>0.61458333333333337</v>
      </c>
      <c r="J15" s="166">
        <v>0.26041666666666669</v>
      </c>
      <c r="K15" s="166">
        <v>0.61458333333333337</v>
      </c>
      <c r="L15" s="166">
        <v>0.26041666666666669</v>
      </c>
      <c r="M15" s="166">
        <v>0.61458333333333337</v>
      </c>
      <c r="N15" s="166">
        <v>0.26041666666666669</v>
      </c>
      <c r="O15" s="166">
        <v>0.61458333333333337</v>
      </c>
      <c r="P15" s="166">
        <v>0.26041666666666669</v>
      </c>
      <c r="Q15" s="166">
        <v>0.61458333333333337</v>
      </c>
      <c r="R15" s="166">
        <v>0.26041666666666669</v>
      </c>
      <c r="S15" s="166">
        <v>0.61458333333333337</v>
      </c>
      <c r="T15" s="166">
        <v>0.26041666666666669</v>
      </c>
      <c r="U15" s="166">
        <v>0.61458333333333337</v>
      </c>
      <c r="V15" s="166">
        <v>0.26041666666666669</v>
      </c>
      <c r="W15" s="166">
        <v>0.61458333333333337</v>
      </c>
      <c r="X15" s="166">
        <v>0.26041666666666669</v>
      </c>
      <c r="Y15" s="166">
        <v>0.61458333333333337</v>
      </c>
      <c r="Z15" s="166">
        <v>0.26041666666666669</v>
      </c>
      <c r="AA15" s="166">
        <v>0.61458333333333337</v>
      </c>
      <c r="AB15" s="166">
        <v>0.26041666666666669</v>
      </c>
      <c r="AC15" s="166">
        <v>0.61458333333333337</v>
      </c>
      <c r="AD15" s="166">
        <v>0.26041666666666669</v>
      </c>
      <c r="AE15" s="166">
        <v>0.61458333333333337</v>
      </c>
      <c r="AF15" s="166">
        <v>0.26041666666666669</v>
      </c>
      <c r="AG15" s="166">
        <v>0.61458333333333337</v>
      </c>
      <c r="AH15" s="166">
        <v>0.26041666666666669</v>
      </c>
      <c r="AI15" s="166">
        <v>0.61458333333333337</v>
      </c>
      <c r="AJ15" s="166">
        <v>0.26041666666666669</v>
      </c>
      <c r="AK15" s="166">
        <v>0.61458333333333337</v>
      </c>
      <c r="AL15" s="166">
        <v>0.26041666666666669</v>
      </c>
      <c r="AM15" s="166">
        <v>0.61458333333333337</v>
      </c>
      <c r="AN15" s="166">
        <v>0.26041666666666669</v>
      </c>
      <c r="AO15" s="166">
        <v>0.61458333333333337</v>
      </c>
      <c r="AP15" s="166">
        <v>0.26041666666666669</v>
      </c>
      <c r="AQ15" s="166">
        <v>0.61458333333333337</v>
      </c>
      <c r="AR15" s="166">
        <v>0.26041666666666669</v>
      </c>
      <c r="AS15" s="166">
        <v>0.61458333333333337</v>
      </c>
      <c r="AT15" s="166">
        <v>0.26041666666666669</v>
      </c>
      <c r="AU15" s="166">
        <v>0.61458333333333337</v>
      </c>
      <c r="AV15" s="166">
        <v>0.26041666666666669</v>
      </c>
      <c r="AW15" s="166">
        <v>0.61458333333333337</v>
      </c>
      <c r="AX15" s="166">
        <v>0.26041666666666669</v>
      </c>
      <c r="AY15" s="166">
        <v>0.61458333333333337</v>
      </c>
      <c r="AZ15" s="166">
        <v>0.26041666666666669</v>
      </c>
      <c r="BA15" s="166">
        <v>0.61458333333333337</v>
      </c>
      <c r="BB15" s="166">
        <v>0.26041666666666669</v>
      </c>
      <c r="BC15" s="166">
        <v>0.61458333333333337</v>
      </c>
      <c r="BD15" s="166">
        <v>0.26041666666666669</v>
      </c>
      <c r="BE15" s="166">
        <v>0.61458333333333337</v>
      </c>
      <c r="BF15" s="166">
        <v>0.26041666666666669</v>
      </c>
      <c r="BG15" s="166">
        <v>0.61458333333333337</v>
      </c>
      <c r="BH15" s="166">
        <v>0.26041666666666669</v>
      </c>
      <c r="BI15" s="166">
        <v>0.61458333333333337</v>
      </c>
      <c r="BJ15" s="144" t="s">
        <v>708</v>
      </c>
      <c r="BK15" s="164">
        <v>655</v>
      </c>
      <c r="BL15" s="164">
        <v>30</v>
      </c>
    </row>
    <row r="16" spans="1:64" x14ac:dyDescent="0.25">
      <c r="A16" s="57">
        <v>3</v>
      </c>
      <c r="B16" s="58">
        <v>0.29166666666666669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8">
        <v>0.33333333333333331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ht="18.75" x14ac:dyDescent="0.25">
      <c r="A19" s="123"/>
      <c r="BJ19" s="62" t="s">
        <v>695</v>
      </c>
      <c r="BK19" s="65"/>
      <c r="BL19" s="61">
        <f>SUM(BL6:BL18)</f>
        <v>60</v>
      </c>
    </row>
    <row r="20" spans="1:64" ht="18.75" x14ac:dyDescent="0.25">
      <c r="A20" s="124" t="s">
        <v>646</v>
      </c>
    </row>
    <row r="21" spans="1:64" ht="18.75" x14ac:dyDescent="0.25">
      <c r="A21" s="125" t="s">
        <v>647</v>
      </c>
    </row>
    <row r="22" spans="1:64" ht="18.75" x14ac:dyDescent="0.25">
      <c r="A22" s="125" t="s">
        <v>648</v>
      </c>
    </row>
    <row r="23" spans="1:64" ht="18.75" x14ac:dyDescent="0.3">
      <c r="A23" s="126" t="s">
        <v>649</v>
      </c>
    </row>
  </sheetData>
  <mergeCells count="31"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BH12:BI12"/>
    <mergeCell ref="AV12:AW12"/>
    <mergeCell ref="AX12:AY12"/>
    <mergeCell ref="AZ12:BA12"/>
    <mergeCell ref="BB12:BC12"/>
    <mergeCell ref="AB12:AC12"/>
    <mergeCell ref="AD12:AE12"/>
    <mergeCell ref="AF12:AG12"/>
    <mergeCell ref="R12:S12"/>
    <mergeCell ref="T12:U12"/>
    <mergeCell ref="V12:W12"/>
    <mergeCell ref="X12:Y12"/>
    <mergeCell ref="Z12:AA12"/>
  </mergeCells>
  <phoneticPr fontId="2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K23"/>
  <sheetViews>
    <sheetView workbookViewId="0">
      <selection activeCell="Q7" sqref="Q7"/>
    </sheetView>
  </sheetViews>
  <sheetFormatPr defaultRowHeight="15.75" x14ac:dyDescent="0.25"/>
  <cols>
    <col min="1" max="1" width="4.625" customWidth="1"/>
    <col min="2" max="63" width="4.75" customWidth="1"/>
    <col min="64" max="16384" width="9" style="6"/>
  </cols>
  <sheetData>
    <row r="1" spans="1:63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</row>
    <row r="2" spans="1:63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</row>
    <row r="3" spans="1:63" ht="18.75" x14ac:dyDescent="0.25">
      <c r="A3" s="17"/>
    </row>
    <row r="4" spans="1:63" ht="16.5" x14ac:dyDescent="0.25">
      <c r="A4" s="34" t="str">
        <f>"- Tên tuyến:"&amp;VLOOKUP($D$6,Quyhoach!$B$8:$J$257,2,0)&amp;"-"&amp;VLOOKUP($D$6,Quyhoach!$B$8:$J$257,3,0)</f>
        <v>- Tên tuyến:Quảng Bình-Kon Tum</v>
      </c>
    </row>
    <row r="5" spans="1:63" ht="16.5" x14ac:dyDescent="0.25">
      <c r="A5" s="35" t="str">
        <f>"- Bến xe đi:"&amp;VLOOKUP($D$6,Quyhoach!$B$8:$J$257,4,0)&amp;";                 Bến xe đến: "&amp;VLOOKUP($D$6,Quyhoach!$B$8:$J$257,5,0)</f>
        <v>- Bến xe đi:Đồng Hới;                 Bến xe đến: Kon Tum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63" ht="16.5" x14ac:dyDescent="0.25">
      <c r="A6" s="34" t="s">
        <v>677</v>
      </c>
      <c r="D6" t="s">
        <v>291</v>
      </c>
    </row>
    <row r="7" spans="1:63" ht="16.5" x14ac:dyDescent="0.25">
      <c r="A7" s="34" t="str">
        <f>"- Hành trình tuyến:"&amp;VLOOKUP($D$6,Quyhoach!$B$8:$J$257,6,0)</f>
        <v>- Hành trình tuyến:BX Đồng Hới - Trần Hưng Đạo - QL1 - BX Kon Tum &lt;A&gt;</v>
      </c>
    </row>
    <row r="8" spans="1:63" ht="16.5" x14ac:dyDescent="0.25">
      <c r="A8" s="34" t="str">
        <f>"- Cự ly tuyến:"&amp;VLOOKUP($D$6,Quyhoach!$B$8:$J$257,7,0)&amp;"km"</f>
        <v>- Cự ly tuyến:600km</v>
      </c>
    </row>
    <row r="9" spans="1:63" ht="16.5" x14ac:dyDescent="0.25">
      <c r="A9" s="34" t="str">
        <f>"- Tổng số chuyến xe/ngày/tháng: "&amp;VLOOKUP($D$6,Quyhoach!$B$8:$J$257,8,0)</f>
        <v>- Tổng số chuyến xe/ngày/tháng: 30</v>
      </c>
    </row>
    <row r="10" spans="1:63" ht="10.5" customHeight="1" x14ac:dyDescent="0.25">
      <c r="A10" s="19"/>
    </row>
    <row r="11" spans="1:63" ht="15.75" customHeight="1" x14ac:dyDescent="0.25">
      <c r="A11" s="247" t="s">
        <v>637</v>
      </c>
      <c r="B11" s="28" t="s">
        <v>638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</row>
    <row r="12" spans="1:63" x14ac:dyDescent="0.25">
      <c r="A12" s="248"/>
      <c r="B12" s="246" t="s">
        <v>639</v>
      </c>
      <c r="C12" s="246"/>
      <c r="D12" s="246" t="s">
        <v>640</v>
      </c>
      <c r="E12" s="246"/>
      <c r="F12" s="246" t="s">
        <v>641</v>
      </c>
      <c r="G12" s="246"/>
      <c r="H12" s="246" t="s">
        <v>642</v>
      </c>
      <c r="I12" s="246"/>
      <c r="J12" s="246" t="s">
        <v>651</v>
      </c>
      <c r="K12" s="246"/>
      <c r="L12" s="246" t="s">
        <v>652</v>
      </c>
      <c r="M12" s="246"/>
      <c r="N12" s="246" t="s">
        <v>653</v>
      </c>
      <c r="O12" s="246"/>
      <c r="P12" s="246" t="s">
        <v>654</v>
      </c>
      <c r="Q12" s="246"/>
      <c r="R12" s="246" t="s">
        <v>655</v>
      </c>
      <c r="S12" s="246"/>
      <c r="T12" s="246" t="s">
        <v>656</v>
      </c>
      <c r="U12" s="246"/>
      <c r="V12" s="246" t="s">
        <v>657</v>
      </c>
      <c r="W12" s="246"/>
      <c r="X12" s="246" t="s">
        <v>658</v>
      </c>
      <c r="Y12" s="246"/>
      <c r="Z12" s="246" t="s">
        <v>659</v>
      </c>
      <c r="AA12" s="246"/>
      <c r="AB12" s="246" t="s">
        <v>660</v>
      </c>
      <c r="AC12" s="246"/>
      <c r="AD12" s="246" t="s">
        <v>661</v>
      </c>
      <c r="AE12" s="246"/>
      <c r="AF12" s="246" t="s">
        <v>662</v>
      </c>
      <c r="AG12" s="246"/>
      <c r="AH12" s="246" t="s">
        <v>663</v>
      </c>
      <c r="AI12" s="246"/>
      <c r="AJ12" s="246" t="s">
        <v>664</v>
      </c>
      <c r="AK12" s="246"/>
      <c r="AL12" s="246" t="s">
        <v>665</v>
      </c>
      <c r="AM12" s="246"/>
      <c r="AN12" s="246" t="s">
        <v>666</v>
      </c>
      <c r="AO12" s="246"/>
      <c r="AP12" s="246" t="s">
        <v>667</v>
      </c>
      <c r="AQ12" s="246"/>
      <c r="AR12" s="246" t="s">
        <v>668</v>
      </c>
      <c r="AS12" s="246"/>
      <c r="AT12" s="246" t="s">
        <v>669</v>
      </c>
      <c r="AU12" s="246"/>
      <c r="AV12" s="246" t="s">
        <v>670</v>
      </c>
      <c r="AW12" s="246"/>
      <c r="AX12" s="246" t="s">
        <v>671</v>
      </c>
      <c r="AY12" s="246"/>
      <c r="AZ12" s="246" t="s">
        <v>672</v>
      </c>
      <c r="BA12" s="246"/>
      <c r="BB12" s="246" t="s">
        <v>673</v>
      </c>
      <c r="BC12" s="246"/>
      <c r="BD12" s="246" t="s">
        <v>674</v>
      </c>
      <c r="BE12" s="246"/>
      <c r="BF12" s="246" t="s">
        <v>675</v>
      </c>
      <c r="BG12" s="246"/>
      <c r="BH12" s="246" t="s">
        <v>676</v>
      </c>
      <c r="BI12" s="246"/>
      <c r="BJ12" s="246" t="s">
        <v>643</v>
      </c>
      <c r="BK12" s="246"/>
    </row>
    <row r="13" spans="1:63" ht="28.5" x14ac:dyDescent="0.25">
      <c r="A13" s="249"/>
      <c r="B13" s="30" t="s">
        <v>650</v>
      </c>
      <c r="C13" s="30" t="s">
        <v>644</v>
      </c>
      <c r="D13" s="30" t="s">
        <v>650</v>
      </c>
      <c r="E13" s="30" t="s">
        <v>644</v>
      </c>
      <c r="F13" s="30" t="s">
        <v>650</v>
      </c>
      <c r="G13" s="30" t="s">
        <v>644</v>
      </c>
      <c r="H13" s="30" t="s">
        <v>650</v>
      </c>
      <c r="I13" s="30" t="s">
        <v>644</v>
      </c>
      <c r="J13" s="30" t="s">
        <v>650</v>
      </c>
      <c r="K13" s="30" t="s">
        <v>644</v>
      </c>
      <c r="L13" s="30" t="s">
        <v>650</v>
      </c>
      <c r="M13" s="30" t="s">
        <v>644</v>
      </c>
      <c r="N13" s="30" t="s">
        <v>650</v>
      </c>
      <c r="O13" s="30" t="s">
        <v>644</v>
      </c>
      <c r="P13" s="30" t="s">
        <v>650</v>
      </c>
      <c r="Q13" s="30" t="s">
        <v>644</v>
      </c>
      <c r="R13" s="30" t="s">
        <v>650</v>
      </c>
      <c r="S13" s="30" t="s">
        <v>644</v>
      </c>
      <c r="T13" s="30" t="s">
        <v>650</v>
      </c>
      <c r="U13" s="30" t="s">
        <v>644</v>
      </c>
      <c r="V13" s="30" t="s">
        <v>650</v>
      </c>
      <c r="W13" s="30" t="s">
        <v>644</v>
      </c>
      <c r="X13" s="30" t="s">
        <v>650</v>
      </c>
      <c r="Y13" s="30" t="s">
        <v>644</v>
      </c>
      <c r="Z13" s="30" t="s">
        <v>650</v>
      </c>
      <c r="AA13" s="30" t="s">
        <v>644</v>
      </c>
      <c r="AB13" s="30" t="s">
        <v>650</v>
      </c>
      <c r="AC13" s="30" t="s">
        <v>644</v>
      </c>
      <c r="AD13" s="30" t="s">
        <v>650</v>
      </c>
      <c r="AE13" s="30" t="s">
        <v>644</v>
      </c>
      <c r="AF13" s="30" t="s">
        <v>650</v>
      </c>
      <c r="AG13" s="30" t="s">
        <v>644</v>
      </c>
      <c r="AH13" s="30" t="s">
        <v>650</v>
      </c>
      <c r="AI13" s="30" t="s">
        <v>644</v>
      </c>
      <c r="AJ13" s="30" t="s">
        <v>650</v>
      </c>
      <c r="AK13" s="30" t="s">
        <v>644</v>
      </c>
      <c r="AL13" s="30" t="s">
        <v>650</v>
      </c>
      <c r="AM13" s="30" t="s">
        <v>644</v>
      </c>
      <c r="AN13" s="30" t="s">
        <v>650</v>
      </c>
      <c r="AO13" s="30" t="s">
        <v>644</v>
      </c>
      <c r="AP13" s="30" t="s">
        <v>650</v>
      </c>
      <c r="AQ13" s="30" t="s">
        <v>644</v>
      </c>
      <c r="AR13" s="30" t="s">
        <v>650</v>
      </c>
      <c r="AS13" s="30" t="s">
        <v>644</v>
      </c>
      <c r="AT13" s="30" t="s">
        <v>650</v>
      </c>
      <c r="AU13" s="30" t="s">
        <v>644</v>
      </c>
      <c r="AV13" s="30" t="s">
        <v>650</v>
      </c>
      <c r="AW13" s="30" t="s">
        <v>644</v>
      </c>
      <c r="AX13" s="30" t="s">
        <v>650</v>
      </c>
      <c r="AY13" s="30" t="s">
        <v>644</v>
      </c>
      <c r="AZ13" s="30" t="s">
        <v>650</v>
      </c>
      <c r="BA13" s="30" t="s">
        <v>644</v>
      </c>
      <c r="BB13" s="30" t="s">
        <v>650</v>
      </c>
      <c r="BC13" s="30" t="s">
        <v>644</v>
      </c>
      <c r="BD13" s="30" t="s">
        <v>650</v>
      </c>
      <c r="BE13" s="30" t="s">
        <v>644</v>
      </c>
      <c r="BF13" s="30" t="s">
        <v>650</v>
      </c>
      <c r="BG13" s="30" t="s">
        <v>644</v>
      </c>
      <c r="BH13" s="30" t="s">
        <v>650</v>
      </c>
      <c r="BI13" s="30" t="s">
        <v>644</v>
      </c>
      <c r="BJ13" s="30" t="s">
        <v>650</v>
      </c>
      <c r="BK13" s="30" t="s">
        <v>644</v>
      </c>
    </row>
    <row r="14" spans="1:63" x14ac:dyDescent="0.25">
      <c r="A14" s="26">
        <v>1</v>
      </c>
      <c r="B14" s="27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</row>
    <row r="15" spans="1:63" x14ac:dyDescent="0.25">
      <c r="A15" s="23">
        <v>2</v>
      </c>
      <c r="B15" s="2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63" x14ac:dyDescent="0.25">
      <c r="A16" s="23">
        <v>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</row>
    <row r="17" spans="1:63" x14ac:dyDescent="0.25">
      <c r="A17" s="23" t="s">
        <v>645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</row>
    <row r="18" spans="1:63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ht="18.75" x14ac:dyDescent="0.25">
      <c r="A19" s="18"/>
    </row>
    <row r="20" spans="1:63" ht="18.75" x14ac:dyDescent="0.25">
      <c r="A20" s="20" t="s">
        <v>646</v>
      </c>
    </row>
    <row r="21" spans="1:63" ht="18.75" x14ac:dyDescent="0.25">
      <c r="A21" s="31" t="s">
        <v>647</v>
      </c>
    </row>
    <row r="22" spans="1:63" ht="18.75" x14ac:dyDescent="0.25">
      <c r="A22" s="31" t="s">
        <v>648</v>
      </c>
    </row>
    <row r="23" spans="1:63" ht="18.75" x14ac:dyDescent="0.3">
      <c r="A23" s="32" t="s">
        <v>649</v>
      </c>
    </row>
  </sheetData>
  <mergeCells count="32">
    <mergeCell ref="J12:K12"/>
    <mergeCell ref="A11:A13"/>
    <mergeCell ref="B12:C12"/>
    <mergeCell ref="D12:E12"/>
    <mergeCell ref="F12:G12"/>
    <mergeCell ref="H12:I12"/>
    <mergeCell ref="L12:M12"/>
    <mergeCell ref="N12:O12"/>
    <mergeCell ref="P12:Q12"/>
    <mergeCell ref="AF12:AG12"/>
    <mergeCell ref="AH12:AI12"/>
    <mergeCell ref="R12:S12"/>
    <mergeCell ref="T12:U12"/>
    <mergeCell ref="V12:W12"/>
    <mergeCell ref="BJ12:BK12"/>
    <mergeCell ref="AV12:AW12"/>
    <mergeCell ref="AX12:AY12"/>
    <mergeCell ref="AZ12:BA12"/>
    <mergeCell ref="BB12:BC12"/>
    <mergeCell ref="BD12:BE12"/>
    <mergeCell ref="BF12:BG12"/>
    <mergeCell ref="BH12:BI12"/>
    <mergeCell ref="AT12:AU12"/>
    <mergeCell ref="X12:Y12"/>
    <mergeCell ref="Z12:AA12"/>
    <mergeCell ref="AB12:AC12"/>
    <mergeCell ref="AD12:AE12"/>
    <mergeCell ref="AP12:AQ12"/>
    <mergeCell ref="AR12:AS12"/>
    <mergeCell ref="AJ12:AK12"/>
    <mergeCell ref="AL12:AM12"/>
    <mergeCell ref="AN12:AO12"/>
  </mergeCells>
  <phoneticPr fontId="2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L23"/>
  <sheetViews>
    <sheetView workbookViewId="0">
      <selection activeCell="R5" sqref="R5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1.625" style="6" customWidth="1"/>
    <col min="63" max="63" width="9" style="176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Bình-Hải Phòng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đi:Đồng Hới;                 Bến xe đến: Thượng Lý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477</v>
      </c>
    </row>
    <row r="7" spans="1:64" ht="16.5" x14ac:dyDescent="0.25">
      <c r="A7" s="67" t="str">
        <f>"- Hành trình tuyến:"&amp;VLOOKUP($D$6,Quyhoach!$B$8:$J$257,6,0)</f>
        <v>- Hành trình tuyến:BX Đồng Hới - QL1 - QL10 - BX Thượng Lý</v>
      </c>
    </row>
    <row r="8" spans="1:64" ht="16.5" x14ac:dyDescent="0.25">
      <c r="A8" s="67" t="str">
        <f>"- Cự ly tuyến:"&amp;VLOOKUP($D$6,Quyhoach!$B$8:$J$257,7,0)&amp;"km"</f>
        <v>- Cự ly tuyến:540km</v>
      </c>
    </row>
    <row r="9" spans="1:64" ht="16.5" x14ac:dyDescent="0.25">
      <c r="A9" s="67" t="str">
        <f>"- Tổng số chuyến xe/ngày/tháng: "&amp;VLOOKUP($D$6,Quyhoach!$B$8:$J$257,8,0)</f>
        <v>- Tổng số chuyến xe/ngày/tháng: 60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77" t="s">
        <v>683</v>
      </c>
      <c r="BL13" s="169" t="s">
        <v>684</v>
      </c>
    </row>
    <row r="14" spans="1:64" x14ac:dyDescent="0.25">
      <c r="A14" s="127">
        <v>1</v>
      </c>
      <c r="B14" s="128">
        <v>0.72916666666666663</v>
      </c>
      <c r="C14" s="128">
        <v>0.79166666666666663</v>
      </c>
      <c r="D14" s="128">
        <v>0.72916666666666663</v>
      </c>
      <c r="E14" s="128">
        <v>0.79166666666666663</v>
      </c>
      <c r="F14" s="128">
        <v>0.72916666666666663</v>
      </c>
      <c r="G14" s="128">
        <v>0.79166666666666663</v>
      </c>
      <c r="H14" s="128">
        <v>0.72916666666666663</v>
      </c>
      <c r="I14" s="128">
        <v>0.79166666666666663</v>
      </c>
      <c r="J14" s="128">
        <v>0.72916666666666663</v>
      </c>
      <c r="K14" s="128">
        <v>0.79166666666666663</v>
      </c>
      <c r="L14" s="128">
        <v>0.72916666666666663</v>
      </c>
      <c r="M14" s="128">
        <v>0.79166666666666663</v>
      </c>
      <c r="N14" s="128">
        <v>0.72916666666666663</v>
      </c>
      <c r="O14" s="128">
        <v>0.79166666666666663</v>
      </c>
      <c r="P14" s="128">
        <v>0.72916666666666663</v>
      </c>
      <c r="Q14" s="128">
        <v>0.79166666666666663</v>
      </c>
      <c r="R14" s="128">
        <v>0.72916666666666663</v>
      </c>
      <c r="S14" s="128">
        <v>0.79166666666666663</v>
      </c>
      <c r="T14" s="128">
        <v>0.72916666666666663</v>
      </c>
      <c r="U14" s="128">
        <v>0.79166666666666663</v>
      </c>
      <c r="V14" s="128">
        <v>0.72916666666666663</v>
      </c>
      <c r="W14" s="128">
        <v>0.79166666666666663</v>
      </c>
      <c r="X14" s="128">
        <v>0.72916666666666663</v>
      </c>
      <c r="Y14" s="128">
        <v>0.79166666666666663</v>
      </c>
      <c r="Z14" s="128">
        <v>0.72916666666666663</v>
      </c>
      <c r="AA14" s="128">
        <v>0.79166666666666663</v>
      </c>
      <c r="AB14" s="128">
        <v>0.72916666666666663</v>
      </c>
      <c r="AC14" s="128">
        <v>0.79166666666666663</v>
      </c>
      <c r="AD14" s="128">
        <v>0.72916666666666663</v>
      </c>
      <c r="AE14" s="128">
        <v>0.79166666666666663</v>
      </c>
      <c r="AF14" s="128">
        <v>0.72916666666666663</v>
      </c>
      <c r="AG14" s="128">
        <v>0.79166666666666663</v>
      </c>
      <c r="AH14" s="128">
        <v>0.72916666666666663</v>
      </c>
      <c r="AI14" s="128">
        <v>0.79166666666666663</v>
      </c>
      <c r="AJ14" s="128">
        <v>0.72916666666666663</v>
      </c>
      <c r="AK14" s="128">
        <v>0.79166666666666663</v>
      </c>
      <c r="AL14" s="128">
        <v>0.72916666666666663</v>
      </c>
      <c r="AM14" s="128">
        <v>0.79166666666666663</v>
      </c>
      <c r="AN14" s="128">
        <v>0.72916666666666663</v>
      </c>
      <c r="AO14" s="128">
        <v>0.79166666666666663</v>
      </c>
      <c r="AP14" s="128">
        <v>0.72916666666666663</v>
      </c>
      <c r="AQ14" s="128">
        <v>0.79166666666666663</v>
      </c>
      <c r="AR14" s="128">
        <v>0.72916666666666663</v>
      </c>
      <c r="AS14" s="128">
        <v>0.79166666666666663</v>
      </c>
      <c r="AT14" s="128">
        <v>0.72916666666666663</v>
      </c>
      <c r="AU14" s="128">
        <v>0.79166666666666663</v>
      </c>
      <c r="AV14" s="128">
        <v>0.72916666666666663</v>
      </c>
      <c r="AW14" s="128">
        <v>0.79166666666666663</v>
      </c>
      <c r="AX14" s="128">
        <v>0.72916666666666663</v>
      </c>
      <c r="AY14" s="128">
        <v>0.79166666666666663</v>
      </c>
      <c r="AZ14" s="128">
        <v>0.72916666666666663</v>
      </c>
      <c r="BA14" s="128">
        <v>0.79166666666666663</v>
      </c>
      <c r="BB14" s="128">
        <v>0.72916666666666663</v>
      </c>
      <c r="BC14" s="128">
        <v>0.79166666666666663</v>
      </c>
      <c r="BD14" s="128">
        <v>0.72916666666666663</v>
      </c>
      <c r="BE14" s="128">
        <v>0.79166666666666663</v>
      </c>
      <c r="BF14" s="128">
        <v>0.72916666666666663</v>
      </c>
      <c r="BG14" s="128">
        <v>0.79166666666666663</v>
      </c>
      <c r="BH14" s="128">
        <v>0.72916666666666663</v>
      </c>
      <c r="BI14" s="128">
        <v>0.79166666666666663</v>
      </c>
      <c r="BJ14" s="135" t="s">
        <v>713</v>
      </c>
      <c r="BK14" s="191">
        <v>199</v>
      </c>
      <c r="BL14" s="129">
        <v>30</v>
      </c>
    </row>
    <row r="15" spans="1:64" x14ac:dyDescent="0.25">
      <c r="A15" s="130">
        <v>2</v>
      </c>
      <c r="B15" s="131">
        <v>0.76041666666666663</v>
      </c>
      <c r="C15" s="131">
        <v>0.77083333333333337</v>
      </c>
      <c r="D15" s="131">
        <v>0.76041666666666663</v>
      </c>
      <c r="E15" s="131">
        <v>0.77083333333333337</v>
      </c>
      <c r="F15" s="131">
        <v>0.76041666666666663</v>
      </c>
      <c r="G15" s="131">
        <v>0.77083333333333337</v>
      </c>
      <c r="H15" s="131">
        <v>0.76041666666666663</v>
      </c>
      <c r="I15" s="131">
        <v>0.77083333333333337</v>
      </c>
      <c r="J15" s="131">
        <v>0.76041666666666663</v>
      </c>
      <c r="K15" s="131">
        <v>0.77083333333333337</v>
      </c>
      <c r="L15" s="131">
        <v>0.76041666666666663</v>
      </c>
      <c r="M15" s="131">
        <v>0.77083333333333337</v>
      </c>
      <c r="N15" s="131">
        <v>0.76041666666666663</v>
      </c>
      <c r="O15" s="131">
        <v>0.77083333333333337</v>
      </c>
      <c r="P15" s="131">
        <v>0.76041666666666663</v>
      </c>
      <c r="Q15" s="131">
        <v>0.77083333333333337</v>
      </c>
      <c r="R15" s="131">
        <v>0.76041666666666663</v>
      </c>
      <c r="S15" s="131">
        <v>0.77083333333333337</v>
      </c>
      <c r="T15" s="131">
        <v>0.76041666666666663</v>
      </c>
      <c r="U15" s="131">
        <v>0.77083333333333337</v>
      </c>
      <c r="V15" s="131">
        <v>0.76041666666666663</v>
      </c>
      <c r="W15" s="131">
        <v>0.77083333333333337</v>
      </c>
      <c r="X15" s="131">
        <v>0.76041666666666663</v>
      </c>
      <c r="Y15" s="131">
        <v>0.77083333333333337</v>
      </c>
      <c r="Z15" s="131">
        <v>0.76041666666666663</v>
      </c>
      <c r="AA15" s="131">
        <v>0.77083333333333337</v>
      </c>
      <c r="AB15" s="131">
        <v>0.76041666666666663</v>
      </c>
      <c r="AC15" s="131">
        <v>0.77083333333333337</v>
      </c>
      <c r="AD15" s="131">
        <v>0.76041666666666663</v>
      </c>
      <c r="AE15" s="131">
        <v>0.77083333333333337</v>
      </c>
      <c r="AF15" s="131">
        <v>0.76041666666666663</v>
      </c>
      <c r="AG15" s="131">
        <v>0.77083333333333337</v>
      </c>
      <c r="AH15" s="131">
        <v>0.76041666666666663</v>
      </c>
      <c r="AI15" s="131">
        <v>0.77083333333333337</v>
      </c>
      <c r="AJ15" s="131">
        <v>0.76041666666666663</v>
      </c>
      <c r="AK15" s="131">
        <v>0.77083333333333337</v>
      </c>
      <c r="AL15" s="131">
        <v>0.76041666666666663</v>
      </c>
      <c r="AM15" s="131">
        <v>0.77083333333333337</v>
      </c>
      <c r="AN15" s="131">
        <v>0.76041666666666663</v>
      </c>
      <c r="AO15" s="131">
        <v>0.77083333333333337</v>
      </c>
      <c r="AP15" s="131">
        <v>0.76041666666666663</v>
      </c>
      <c r="AQ15" s="131">
        <v>0.77083333333333337</v>
      </c>
      <c r="AR15" s="131">
        <v>0.76041666666666663</v>
      </c>
      <c r="AS15" s="131">
        <v>0.77083333333333337</v>
      </c>
      <c r="AT15" s="131">
        <v>0.76041666666666663</v>
      </c>
      <c r="AU15" s="131">
        <v>0.77083333333333337</v>
      </c>
      <c r="AV15" s="131">
        <v>0.76041666666666663</v>
      </c>
      <c r="AW15" s="131">
        <v>0.77083333333333337</v>
      </c>
      <c r="AX15" s="131">
        <v>0.76041666666666663</v>
      </c>
      <c r="AY15" s="131">
        <v>0.77083333333333337</v>
      </c>
      <c r="AZ15" s="131">
        <v>0.76041666666666663</v>
      </c>
      <c r="BA15" s="131">
        <v>0.77083333333333337</v>
      </c>
      <c r="BB15" s="131">
        <v>0.76041666666666663</v>
      </c>
      <c r="BC15" s="131">
        <v>0.77083333333333337</v>
      </c>
      <c r="BD15" s="131">
        <v>0.76041666666666663</v>
      </c>
      <c r="BE15" s="131">
        <v>0.77083333333333337</v>
      </c>
      <c r="BF15" s="131">
        <v>0.76041666666666663</v>
      </c>
      <c r="BG15" s="131">
        <v>0.77083333333333337</v>
      </c>
      <c r="BH15" s="131">
        <v>0.76041666666666663</v>
      </c>
      <c r="BI15" s="131">
        <v>0.77083333333333337</v>
      </c>
      <c r="BJ15" s="135" t="s">
        <v>714</v>
      </c>
      <c r="BK15" s="191">
        <v>61</v>
      </c>
      <c r="BL15" s="129">
        <v>30</v>
      </c>
    </row>
    <row r="16" spans="1:64" x14ac:dyDescent="0.25">
      <c r="A16" s="57">
        <v>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ht="18.75" x14ac:dyDescent="0.25">
      <c r="A19" s="123"/>
      <c r="BJ19" s="62" t="s">
        <v>695</v>
      </c>
      <c r="BK19" s="179"/>
      <c r="BL19" s="61">
        <f>SUM(BL6:BL18)</f>
        <v>60</v>
      </c>
    </row>
    <row r="20" spans="1:64" ht="18.75" x14ac:dyDescent="0.25">
      <c r="A20" s="124" t="s">
        <v>646</v>
      </c>
    </row>
    <row r="21" spans="1:64" ht="18.75" x14ac:dyDescent="0.25">
      <c r="A21" s="125" t="s">
        <v>647</v>
      </c>
    </row>
    <row r="22" spans="1:64" ht="18.75" x14ac:dyDescent="0.25">
      <c r="A22" s="125" t="s">
        <v>648</v>
      </c>
    </row>
    <row r="23" spans="1:64" ht="18.75" x14ac:dyDescent="0.3">
      <c r="A23" s="126" t="s">
        <v>649</v>
      </c>
    </row>
  </sheetData>
  <mergeCells count="31"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BH12:BI12"/>
    <mergeCell ref="AV12:AW12"/>
    <mergeCell ref="AX12:AY12"/>
    <mergeCell ref="AZ12:BA12"/>
    <mergeCell ref="BB12:BC12"/>
    <mergeCell ref="AB12:AC12"/>
    <mergeCell ref="AD12:AE12"/>
    <mergeCell ref="AF12:AG12"/>
    <mergeCell ref="R12:S12"/>
    <mergeCell ref="T12:U12"/>
    <mergeCell ref="V12:W12"/>
    <mergeCell ref="X12:Y12"/>
    <mergeCell ref="Z12:AA12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L23"/>
  <sheetViews>
    <sheetView workbookViewId="0">
      <selection activeCell="J16" sqref="J16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1.875" style="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Bình-Quảng Ninh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đi:Đồng Hới;                 Bến xe đến: Móng Cái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15</v>
      </c>
    </row>
    <row r="7" spans="1:64" ht="16.5" x14ac:dyDescent="0.25">
      <c r="A7" s="67" t="str">
        <f>"- Hành trình tuyến:"&amp;VLOOKUP($D$6,Quyhoach!$B$8:$J$257,6,0)</f>
        <v>- Hành trình tuyến:BX Đồng Hới - QL1 -Trần Hưng Đạo - BX Móng Cái &lt;A&gt;</v>
      </c>
    </row>
    <row r="8" spans="1:64" ht="16.5" x14ac:dyDescent="0.25">
      <c r="A8" s="67" t="str">
        <f>"- Cự ly tuyến:"&amp;VLOOKUP($D$6,Quyhoach!$B$8:$J$257,7,0)&amp;"km"</f>
        <v>- Cự ly tuyến:618km</v>
      </c>
    </row>
    <row r="9" spans="1:64" ht="16.5" x14ac:dyDescent="0.25">
      <c r="A9" s="67" t="str">
        <f>"- Tổng số chuyến xe/ngày/tháng: "&amp;VLOOKUP($D$6,Quyhoach!$B$8:$J$257,8,0)</f>
        <v>- Tổng số chuyến xe/ngày/tháng: 30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02" t="s">
        <v>683</v>
      </c>
      <c r="BL13" s="102" t="s">
        <v>684</v>
      </c>
    </row>
    <row r="14" spans="1:64" x14ac:dyDescent="0.25">
      <c r="A14" s="127">
        <v>1</v>
      </c>
      <c r="B14" s="128"/>
      <c r="C14" s="128"/>
      <c r="D14" s="128">
        <v>0.51041666666666663</v>
      </c>
      <c r="E14" s="128">
        <v>0.54861111111111105</v>
      </c>
      <c r="F14" s="128"/>
      <c r="G14" s="128"/>
      <c r="H14" s="128">
        <v>0.51041666666666663</v>
      </c>
      <c r="I14" s="128">
        <v>0.54861111111111105</v>
      </c>
      <c r="J14" s="128"/>
      <c r="K14" s="128"/>
      <c r="L14" s="128">
        <v>0.51041666666666663</v>
      </c>
      <c r="M14" s="128">
        <v>0.54861111111111105</v>
      </c>
      <c r="N14" s="128"/>
      <c r="O14" s="128"/>
      <c r="P14" s="128">
        <v>0.51041666666666663</v>
      </c>
      <c r="Q14" s="128">
        <v>0.54861111111111105</v>
      </c>
      <c r="R14" s="128">
        <v>0.51041666666666663</v>
      </c>
      <c r="S14" s="128">
        <v>0.54861111111111105</v>
      </c>
      <c r="T14" s="128">
        <v>0.51041666666666663</v>
      </c>
      <c r="U14" s="128">
        <v>0.54861111111111105</v>
      </c>
      <c r="V14" s="128">
        <v>0.51041666666666663</v>
      </c>
      <c r="W14" s="128">
        <v>0.54861111111111105</v>
      </c>
      <c r="X14" s="128">
        <v>0.51041666666666663</v>
      </c>
      <c r="Y14" s="128">
        <v>0.54861111111111105</v>
      </c>
      <c r="Z14" s="128">
        <v>0.51041666666666663</v>
      </c>
      <c r="AA14" s="128">
        <v>0.54861111111111105</v>
      </c>
      <c r="AB14" s="128"/>
      <c r="AC14" s="128"/>
      <c r="AD14" s="128"/>
      <c r="AE14" s="128"/>
      <c r="AF14" s="128">
        <v>0.51041666666666663</v>
      </c>
      <c r="AG14" s="128">
        <v>0.54861111111111105</v>
      </c>
      <c r="AH14" s="128">
        <v>0.51041666666666663</v>
      </c>
      <c r="AI14" s="128">
        <v>0.54861111111111105</v>
      </c>
      <c r="AJ14" s="128">
        <v>0.51041666666666663</v>
      </c>
      <c r="AK14" s="128">
        <v>0.54861111111111105</v>
      </c>
      <c r="AL14" s="128">
        <v>0.51041666666666663</v>
      </c>
      <c r="AM14" s="128">
        <v>0.54861111111111105</v>
      </c>
      <c r="AN14" s="128">
        <v>0.51041666666666663</v>
      </c>
      <c r="AO14" s="128">
        <v>0.54861111111111105</v>
      </c>
      <c r="AP14" s="128">
        <v>0.51041666666666663</v>
      </c>
      <c r="AQ14" s="128">
        <v>0.54861111111111105</v>
      </c>
      <c r="AR14" s="128">
        <v>0.51041666666666663</v>
      </c>
      <c r="AS14" s="128">
        <v>0.54861111111111105</v>
      </c>
      <c r="AT14" s="128"/>
      <c r="AU14" s="128"/>
      <c r="AV14" s="128">
        <v>0.51041666666666663</v>
      </c>
      <c r="AW14" s="128">
        <v>0.54861111111111105</v>
      </c>
      <c r="AX14" s="128"/>
      <c r="AY14" s="128"/>
      <c r="AZ14" s="128">
        <v>0.51041666666666663</v>
      </c>
      <c r="BA14" s="128">
        <v>0.54861111111111105</v>
      </c>
      <c r="BB14" s="128"/>
      <c r="BC14" s="128"/>
      <c r="BD14" s="128">
        <v>0.51041666666666663</v>
      </c>
      <c r="BE14" s="128">
        <v>0.54861111111111105</v>
      </c>
      <c r="BF14" s="128"/>
      <c r="BG14" s="128"/>
      <c r="BH14" s="128">
        <v>0.51041666666666663</v>
      </c>
      <c r="BI14" s="128">
        <v>0.54861111111111105</v>
      </c>
      <c r="BJ14" s="59" t="s">
        <v>688</v>
      </c>
      <c r="BK14" s="59"/>
      <c r="BL14" s="59">
        <v>20</v>
      </c>
    </row>
    <row r="15" spans="1:64" x14ac:dyDescent="0.25">
      <c r="A15" s="130">
        <v>2</v>
      </c>
      <c r="B15" s="131"/>
      <c r="C15" s="131"/>
      <c r="D15" s="131">
        <v>0.71875</v>
      </c>
      <c r="E15" s="131">
        <v>0.79513888888888884</v>
      </c>
      <c r="F15" s="131"/>
      <c r="G15" s="131"/>
      <c r="H15" s="131">
        <v>0.71875</v>
      </c>
      <c r="I15" s="131">
        <v>0.79513888888888884</v>
      </c>
      <c r="J15" s="131"/>
      <c r="K15" s="131"/>
      <c r="L15" s="131">
        <v>0.71875</v>
      </c>
      <c r="M15" s="131">
        <v>0.79513888888888884</v>
      </c>
      <c r="N15" s="131"/>
      <c r="O15" s="131"/>
      <c r="P15" s="131">
        <v>0.71875</v>
      </c>
      <c r="Q15" s="131">
        <v>0.79513888888888884</v>
      </c>
      <c r="R15" s="131">
        <v>0.71875</v>
      </c>
      <c r="S15" s="131">
        <v>0.79513888888888884</v>
      </c>
      <c r="T15" s="131">
        <v>0.71875</v>
      </c>
      <c r="U15" s="131">
        <v>0.79513888888888884</v>
      </c>
      <c r="V15" s="131">
        <v>0.71875</v>
      </c>
      <c r="W15" s="131">
        <v>0.79513888888888884</v>
      </c>
      <c r="X15" s="131">
        <v>0.71875</v>
      </c>
      <c r="Y15" s="131">
        <v>0.79513888888888884</v>
      </c>
      <c r="Z15" s="131">
        <v>0.71875</v>
      </c>
      <c r="AA15" s="131">
        <v>0.79513888888888884</v>
      </c>
      <c r="AB15" s="131"/>
      <c r="AC15" s="131"/>
      <c r="AD15" s="131"/>
      <c r="AE15" s="131"/>
      <c r="AF15" s="131">
        <v>0.71875</v>
      </c>
      <c r="AG15" s="131">
        <v>0.79513888888888884</v>
      </c>
      <c r="AH15" s="131">
        <v>0.71875</v>
      </c>
      <c r="AI15" s="131">
        <v>0.79513888888888884</v>
      </c>
      <c r="AJ15" s="131">
        <v>0.71875</v>
      </c>
      <c r="AK15" s="131">
        <v>0.79513888888888884</v>
      </c>
      <c r="AL15" s="131">
        <v>0.71875</v>
      </c>
      <c r="AM15" s="131">
        <v>0.79513888888888884</v>
      </c>
      <c r="AN15" s="131">
        <v>0.71875</v>
      </c>
      <c r="AO15" s="131">
        <v>0.79513888888888884</v>
      </c>
      <c r="AP15" s="131">
        <v>0.71875</v>
      </c>
      <c r="AQ15" s="131">
        <v>0.79513888888888884</v>
      </c>
      <c r="AR15" s="131">
        <v>0.71875</v>
      </c>
      <c r="AS15" s="131">
        <v>0.79513888888888884</v>
      </c>
      <c r="AT15" s="131"/>
      <c r="AU15" s="131"/>
      <c r="AV15" s="131">
        <v>0.71875</v>
      </c>
      <c r="AW15" s="131">
        <v>0.79513888888888884</v>
      </c>
      <c r="AX15" s="131"/>
      <c r="AY15" s="131"/>
      <c r="AZ15" s="131">
        <v>0.71875</v>
      </c>
      <c r="BA15" s="131">
        <v>0.79513888888888884</v>
      </c>
      <c r="BB15" s="131"/>
      <c r="BC15" s="131"/>
      <c r="BD15" s="131">
        <v>0.71875</v>
      </c>
      <c r="BE15" s="131">
        <v>0.79513888888888884</v>
      </c>
      <c r="BF15" s="131"/>
      <c r="BG15" s="131"/>
      <c r="BH15" s="131">
        <v>0.71875</v>
      </c>
      <c r="BI15" s="131">
        <v>0.79513888888888884</v>
      </c>
      <c r="BJ15" s="59" t="s">
        <v>688</v>
      </c>
      <c r="BK15" s="59">
        <v>1870</v>
      </c>
      <c r="BL15" s="59">
        <v>20</v>
      </c>
    </row>
    <row r="16" spans="1:64" x14ac:dyDescent="0.25">
      <c r="A16" s="57">
        <v>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ht="18.75" x14ac:dyDescent="0.25">
      <c r="A19" s="123"/>
      <c r="BJ19" s="62" t="s">
        <v>695</v>
      </c>
      <c r="BK19" s="65"/>
      <c r="BL19" s="61">
        <f>SUM(BL6:BL18)</f>
        <v>40</v>
      </c>
    </row>
    <row r="20" spans="1:64" ht="18.75" x14ac:dyDescent="0.25">
      <c r="A20" s="124" t="s">
        <v>646</v>
      </c>
    </row>
    <row r="21" spans="1:64" ht="18.75" x14ac:dyDescent="0.25">
      <c r="A21" s="125" t="s">
        <v>647</v>
      </c>
    </row>
    <row r="22" spans="1:64" ht="18.75" x14ac:dyDescent="0.25">
      <c r="A22" s="125" t="s">
        <v>648</v>
      </c>
    </row>
    <row r="23" spans="1:64" ht="18.75" x14ac:dyDescent="0.3">
      <c r="A23" s="126" t="s">
        <v>649</v>
      </c>
    </row>
  </sheetData>
  <mergeCells count="31">
    <mergeCell ref="AP12:AQ12"/>
    <mergeCell ref="AR12:AS12"/>
    <mergeCell ref="AT12:AU12"/>
    <mergeCell ref="BH12:BI12"/>
    <mergeCell ref="AX12:AY12"/>
    <mergeCell ref="AZ12:BA12"/>
    <mergeCell ref="BB12:BC12"/>
    <mergeCell ref="BD12:BE12"/>
    <mergeCell ref="BF12:BG12"/>
    <mergeCell ref="L12:M12"/>
    <mergeCell ref="N12:O12"/>
    <mergeCell ref="AV12:AW12"/>
    <mergeCell ref="AL12:AM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N12:AO12"/>
    <mergeCell ref="AF12:AG12"/>
    <mergeCell ref="AH12:AI12"/>
    <mergeCell ref="AJ12:AK12"/>
    <mergeCell ref="J12:K12"/>
    <mergeCell ref="A11:A13"/>
    <mergeCell ref="B12:C12"/>
    <mergeCell ref="D12:E12"/>
    <mergeCell ref="F12:G12"/>
    <mergeCell ref="H12:I12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L96"/>
  <sheetViews>
    <sheetView topLeftCell="A34" workbookViewId="0">
      <selection activeCell="K71" sqref="K71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4.125" style="6" bestFit="1" customWidth="1"/>
    <col min="63" max="63" width="0" style="176" hidden="1" customWidth="1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2.75" customHeight="1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Bình-Hà Nội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Nước Ngầm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26</v>
      </c>
    </row>
    <row r="7" spans="1:64" ht="16.5" x14ac:dyDescent="0.25">
      <c r="A7" s="67" t="str">
        <f>"- Hành trình tuyến:"&amp;VLOOKUP(D6,Quyhoach!$B$8:$J$257,6,0)</f>
        <v>- Hành trình tuyến:BX Đồng Hới-QLIA-BX Nước Ngầm</v>
      </c>
    </row>
    <row r="8" spans="1:64" ht="16.5" x14ac:dyDescent="0.25">
      <c r="A8" s="67" t="str">
        <f>"- Cự ly tuyến:"&amp;VLOOKUP(D6,Quyhoach!$B$8:$J$257,7,0)&amp;"km"</f>
        <v>- Cự ly tuyến:500km</v>
      </c>
    </row>
    <row r="9" spans="1:64" ht="16.5" x14ac:dyDescent="0.25">
      <c r="A9" s="67" t="str">
        <f>"- Tổng số chuyến xe/ngày/tháng: "&amp;VLOOKUP(D6,Quyhoach!$B$8:$J$257,8,0)</f>
        <v>- Tổng số chuyến xe/ngày/tháng: 150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77" t="s">
        <v>683</v>
      </c>
      <c r="BL13" s="102" t="s">
        <v>684</v>
      </c>
    </row>
    <row r="14" spans="1:64" x14ac:dyDescent="0.25">
      <c r="A14" s="127">
        <v>1</v>
      </c>
      <c r="B14" s="128">
        <v>0.75</v>
      </c>
      <c r="C14" s="128">
        <v>0.8125</v>
      </c>
      <c r="D14" s="128">
        <v>0.75</v>
      </c>
      <c r="E14" s="128">
        <v>0.8125</v>
      </c>
      <c r="F14" s="128">
        <v>0.75</v>
      </c>
      <c r="G14" s="128">
        <v>0.8125</v>
      </c>
      <c r="H14" s="128">
        <v>0.75</v>
      </c>
      <c r="I14" s="128">
        <v>0.8125</v>
      </c>
      <c r="J14" s="128">
        <v>0.75</v>
      </c>
      <c r="K14" s="128">
        <v>0.8125</v>
      </c>
      <c r="L14" s="128">
        <v>0.75</v>
      </c>
      <c r="M14" s="128">
        <v>0.8125</v>
      </c>
      <c r="N14" s="128">
        <v>0.75</v>
      </c>
      <c r="O14" s="128">
        <v>0.8125</v>
      </c>
      <c r="P14" s="128">
        <v>0.75</v>
      </c>
      <c r="Q14" s="128">
        <v>0.8125</v>
      </c>
      <c r="R14" s="128">
        <v>0.75</v>
      </c>
      <c r="S14" s="128">
        <v>0.8125</v>
      </c>
      <c r="T14" s="128">
        <v>0.75</v>
      </c>
      <c r="U14" s="128">
        <v>0.8125</v>
      </c>
      <c r="V14" s="128">
        <v>0.75</v>
      </c>
      <c r="W14" s="128">
        <v>0.8125</v>
      </c>
      <c r="X14" s="128">
        <v>0.75</v>
      </c>
      <c r="Y14" s="128">
        <v>0.8125</v>
      </c>
      <c r="Z14" s="128">
        <v>0.75</v>
      </c>
      <c r="AA14" s="128">
        <v>0.8125</v>
      </c>
      <c r="AB14" s="128">
        <v>0.75</v>
      </c>
      <c r="AC14" s="128">
        <v>0.8125</v>
      </c>
      <c r="AD14" s="128">
        <v>0.75</v>
      </c>
      <c r="AE14" s="128">
        <v>0.8125</v>
      </c>
      <c r="AF14" s="128">
        <v>0.75</v>
      </c>
      <c r="AG14" s="128">
        <v>0.8125</v>
      </c>
      <c r="AH14" s="128">
        <v>0.75</v>
      </c>
      <c r="AI14" s="128">
        <v>0.8125</v>
      </c>
      <c r="AJ14" s="128">
        <v>0.75</v>
      </c>
      <c r="AK14" s="128">
        <v>0.8125</v>
      </c>
      <c r="AL14" s="128">
        <v>0.75</v>
      </c>
      <c r="AM14" s="128">
        <v>0.8125</v>
      </c>
      <c r="AN14" s="128">
        <v>0.75</v>
      </c>
      <c r="AO14" s="128">
        <v>0.8125</v>
      </c>
      <c r="AP14" s="128">
        <v>0.75</v>
      </c>
      <c r="AQ14" s="128">
        <v>0.8125</v>
      </c>
      <c r="AR14" s="128">
        <v>0.75</v>
      </c>
      <c r="AS14" s="128">
        <v>0.8125</v>
      </c>
      <c r="AT14" s="128">
        <v>0.75</v>
      </c>
      <c r="AU14" s="128">
        <v>0.8125</v>
      </c>
      <c r="AV14" s="128">
        <v>0.75</v>
      </c>
      <c r="AW14" s="128">
        <v>0.8125</v>
      </c>
      <c r="AX14" s="128">
        <v>0.75</v>
      </c>
      <c r="AY14" s="128">
        <v>0.8125</v>
      </c>
      <c r="AZ14" s="128">
        <v>0.75</v>
      </c>
      <c r="BA14" s="128">
        <v>0.8125</v>
      </c>
      <c r="BB14" s="128">
        <v>0.75</v>
      </c>
      <c r="BC14" s="128">
        <v>0.8125</v>
      </c>
      <c r="BD14" s="128">
        <v>0.75</v>
      </c>
      <c r="BE14" s="128">
        <v>0.8125</v>
      </c>
      <c r="BF14" s="128">
        <v>0.75</v>
      </c>
      <c r="BG14" s="128">
        <v>0.8125</v>
      </c>
      <c r="BH14" s="128">
        <v>0.75</v>
      </c>
      <c r="BI14" s="128">
        <v>0.8125</v>
      </c>
      <c r="BJ14" s="128" t="s">
        <v>685</v>
      </c>
      <c r="BK14" s="191">
        <v>2511</v>
      </c>
      <c r="BL14" s="127">
        <v>30</v>
      </c>
    </row>
    <row r="15" spans="1:64" x14ac:dyDescent="0.25">
      <c r="A15" s="127">
        <v>2</v>
      </c>
      <c r="B15" s="128">
        <v>0.79166666666666663</v>
      </c>
      <c r="C15" s="128">
        <v>0.75</v>
      </c>
      <c r="D15" s="128">
        <v>0.79166666666666663</v>
      </c>
      <c r="E15" s="128">
        <v>0.75</v>
      </c>
      <c r="F15" s="128">
        <v>0.79166666666666663</v>
      </c>
      <c r="G15" s="128">
        <v>0.75</v>
      </c>
      <c r="H15" s="128">
        <v>0.79166666666666663</v>
      </c>
      <c r="I15" s="128">
        <v>0.75</v>
      </c>
      <c r="J15" s="128">
        <v>0.79166666666666663</v>
      </c>
      <c r="K15" s="128">
        <v>0.75</v>
      </c>
      <c r="L15" s="128">
        <v>0.79166666666666663</v>
      </c>
      <c r="M15" s="128">
        <v>0.75</v>
      </c>
      <c r="N15" s="128">
        <v>0.79166666666666663</v>
      </c>
      <c r="O15" s="128">
        <v>0.75</v>
      </c>
      <c r="P15" s="128">
        <v>0.79166666666666663</v>
      </c>
      <c r="Q15" s="128">
        <v>0.75</v>
      </c>
      <c r="R15" s="128">
        <v>0.79166666666666663</v>
      </c>
      <c r="S15" s="128">
        <v>0.75</v>
      </c>
      <c r="T15" s="128">
        <v>0.79166666666666663</v>
      </c>
      <c r="U15" s="128">
        <v>0.75</v>
      </c>
      <c r="V15" s="128">
        <v>0.79166666666666663</v>
      </c>
      <c r="W15" s="128">
        <v>0.75</v>
      </c>
      <c r="X15" s="128">
        <v>0.79166666666666663</v>
      </c>
      <c r="Y15" s="128">
        <v>0.75</v>
      </c>
      <c r="Z15" s="128">
        <v>0.79166666666666663</v>
      </c>
      <c r="AA15" s="128">
        <v>0.75</v>
      </c>
      <c r="AB15" s="128">
        <v>0.79166666666666663</v>
      </c>
      <c r="AC15" s="128">
        <v>0.75</v>
      </c>
      <c r="AD15" s="128">
        <v>0.79166666666666663</v>
      </c>
      <c r="AE15" s="128">
        <v>0.75</v>
      </c>
      <c r="AF15" s="128">
        <v>0.79166666666666663</v>
      </c>
      <c r="AG15" s="128">
        <v>0.75</v>
      </c>
      <c r="AH15" s="128">
        <v>0.79166666666666663</v>
      </c>
      <c r="AI15" s="128">
        <v>0.75</v>
      </c>
      <c r="AJ15" s="128">
        <v>0.79166666666666663</v>
      </c>
      <c r="AK15" s="128">
        <v>0.75</v>
      </c>
      <c r="AL15" s="128">
        <v>0.79166666666666663</v>
      </c>
      <c r="AM15" s="128">
        <v>0.75</v>
      </c>
      <c r="AN15" s="128">
        <v>0.79166666666666663</v>
      </c>
      <c r="AO15" s="128">
        <v>0.75</v>
      </c>
      <c r="AP15" s="128">
        <v>0.79166666666666663</v>
      </c>
      <c r="AQ15" s="128">
        <v>0.75</v>
      </c>
      <c r="AR15" s="128">
        <v>0.79166666666666663</v>
      </c>
      <c r="AS15" s="128">
        <v>0.75</v>
      </c>
      <c r="AT15" s="128">
        <v>0.79166666666666663</v>
      </c>
      <c r="AU15" s="128">
        <v>0.75</v>
      </c>
      <c r="AV15" s="128">
        <v>0.79166666666666663</v>
      </c>
      <c r="AW15" s="128">
        <v>0.75</v>
      </c>
      <c r="AX15" s="128">
        <v>0.79166666666666663</v>
      </c>
      <c r="AY15" s="128">
        <v>0.75</v>
      </c>
      <c r="AZ15" s="128">
        <v>0.79166666666666663</v>
      </c>
      <c r="BA15" s="128">
        <v>0.75</v>
      </c>
      <c r="BB15" s="128">
        <v>0.79166666666666663</v>
      </c>
      <c r="BC15" s="128">
        <v>0.75</v>
      </c>
      <c r="BD15" s="128">
        <v>0.79166666666666663</v>
      </c>
      <c r="BE15" s="128">
        <v>0.75</v>
      </c>
      <c r="BF15" s="128">
        <v>0.79166666666666663</v>
      </c>
      <c r="BG15" s="128">
        <v>0.75</v>
      </c>
      <c r="BH15" s="128">
        <v>0.79166666666666663</v>
      </c>
      <c r="BI15" s="128">
        <v>0.75</v>
      </c>
      <c r="BJ15" s="128" t="s">
        <v>693</v>
      </c>
      <c r="BK15" s="191"/>
      <c r="BL15" s="127">
        <v>30</v>
      </c>
    </row>
    <row r="16" spans="1:64" x14ac:dyDescent="0.25">
      <c r="A16" s="130">
        <v>3</v>
      </c>
      <c r="B16" s="128">
        <v>0.82291666666666663</v>
      </c>
      <c r="C16" s="128">
        <v>0.77083333333333337</v>
      </c>
      <c r="D16" s="128">
        <v>0.82291666666666663</v>
      </c>
      <c r="E16" s="128">
        <v>0.77083333333333337</v>
      </c>
      <c r="F16" s="128">
        <v>0.82291666666666663</v>
      </c>
      <c r="G16" s="128">
        <v>0.77083333333333337</v>
      </c>
      <c r="H16" s="128">
        <v>0.82291666666666663</v>
      </c>
      <c r="I16" s="128">
        <v>0.77083333333333337</v>
      </c>
      <c r="J16" s="128">
        <v>0.82291666666666663</v>
      </c>
      <c r="K16" s="128">
        <v>0.77083333333333337</v>
      </c>
      <c r="L16" s="128">
        <v>0.82291666666666663</v>
      </c>
      <c r="M16" s="128">
        <v>0.77083333333333337</v>
      </c>
      <c r="N16" s="128">
        <v>0.82291666666666663</v>
      </c>
      <c r="O16" s="128">
        <v>0.77083333333333337</v>
      </c>
      <c r="P16" s="128">
        <v>0.82291666666666663</v>
      </c>
      <c r="Q16" s="128">
        <v>0.77083333333333337</v>
      </c>
      <c r="R16" s="128">
        <v>0.82291666666666663</v>
      </c>
      <c r="S16" s="128">
        <v>0.77083333333333337</v>
      </c>
      <c r="T16" s="128">
        <v>0.82291666666666663</v>
      </c>
      <c r="U16" s="128">
        <v>0.77083333333333337</v>
      </c>
      <c r="V16" s="128">
        <v>0.82291666666666663</v>
      </c>
      <c r="W16" s="128">
        <v>0.77083333333333337</v>
      </c>
      <c r="X16" s="128">
        <v>0.82291666666666663</v>
      </c>
      <c r="Y16" s="128">
        <v>0.77083333333333337</v>
      </c>
      <c r="Z16" s="128">
        <v>0.82291666666666663</v>
      </c>
      <c r="AA16" s="128">
        <v>0.77083333333333337</v>
      </c>
      <c r="AB16" s="128">
        <v>0.82291666666666663</v>
      </c>
      <c r="AC16" s="128">
        <v>0.77083333333333337</v>
      </c>
      <c r="AD16" s="128">
        <v>0.82291666666666663</v>
      </c>
      <c r="AE16" s="128">
        <v>0.77083333333333337</v>
      </c>
      <c r="AF16" s="128">
        <v>0.82291666666666663</v>
      </c>
      <c r="AG16" s="128">
        <v>0.77083333333333337</v>
      </c>
      <c r="AH16" s="128">
        <v>0.82291666666666663</v>
      </c>
      <c r="AI16" s="128">
        <v>0.77083333333333337</v>
      </c>
      <c r="AJ16" s="128">
        <v>0.82291666666666663</v>
      </c>
      <c r="AK16" s="128">
        <v>0.77083333333333337</v>
      </c>
      <c r="AL16" s="128">
        <v>0.82291666666666663</v>
      </c>
      <c r="AM16" s="128">
        <v>0.77083333333333337</v>
      </c>
      <c r="AN16" s="128">
        <v>0.82291666666666663</v>
      </c>
      <c r="AO16" s="128">
        <v>0.77083333333333337</v>
      </c>
      <c r="AP16" s="128">
        <v>0.82291666666666663</v>
      </c>
      <c r="AQ16" s="128">
        <v>0.77083333333333337</v>
      </c>
      <c r="AR16" s="128">
        <v>0.82291666666666663</v>
      </c>
      <c r="AS16" s="128">
        <v>0.77083333333333337</v>
      </c>
      <c r="AT16" s="128">
        <v>0.82291666666666663</v>
      </c>
      <c r="AU16" s="128">
        <v>0.77083333333333337</v>
      </c>
      <c r="AV16" s="128">
        <v>0.82291666666666663</v>
      </c>
      <c r="AW16" s="128">
        <v>0.77083333333333337</v>
      </c>
      <c r="AX16" s="128">
        <v>0.82291666666666663</v>
      </c>
      <c r="AY16" s="128">
        <v>0.77083333333333337</v>
      </c>
      <c r="AZ16" s="128">
        <v>0.82291666666666663</v>
      </c>
      <c r="BA16" s="128">
        <v>0.77083333333333337</v>
      </c>
      <c r="BB16" s="128"/>
      <c r="BC16" s="128"/>
      <c r="BD16" s="128"/>
      <c r="BE16" s="128"/>
      <c r="BF16" s="128"/>
      <c r="BG16" s="128"/>
      <c r="BH16" s="128"/>
      <c r="BI16" s="128"/>
      <c r="BJ16" s="128" t="s">
        <v>686</v>
      </c>
      <c r="BK16" s="191">
        <v>1164</v>
      </c>
      <c r="BL16" s="127">
        <v>26</v>
      </c>
    </row>
    <row r="17" spans="1:64" x14ac:dyDescent="0.25">
      <c r="A17" s="130">
        <v>4</v>
      </c>
      <c r="B17" s="131">
        <v>0.84375</v>
      </c>
      <c r="C17" s="131">
        <v>0.6875</v>
      </c>
      <c r="D17" s="131">
        <v>0.84375</v>
      </c>
      <c r="E17" s="131">
        <v>0.6875</v>
      </c>
      <c r="F17" s="131">
        <v>0.84375</v>
      </c>
      <c r="G17" s="131">
        <v>0.6875</v>
      </c>
      <c r="H17" s="131">
        <v>0.84375</v>
      </c>
      <c r="I17" s="131">
        <v>0.6875</v>
      </c>
      <c r="J17" s="131">
        <v>0.84375</v>
      </c>
      <c r="K17" s="131">
        <v>0.6875</v>
      </c>
      <c r="L17" s="131">
        <v>0.84375</v>
      </c>
      <c r="M17" s="131">
        <v>0.6875</v>
      </c>
      <c r="N17" s="131">
        <v>0.84375</v>
      </c>
      <c r="O17" s="131">
        <v>0.6875</v>
      </c>
      <c r="P17" s="131">
        <v>0.84375</v>
      </c>
      <c r="Q17" s="131">
        <v>0.6875</v>
      </c>
      <c r="R17" s="131">
        <v>0.84375</v>
      </c>
      <c r="S17" s="131">
        <v>0.6875</v>
      </c>
      <c r="T17" s="131">
        <v>0.84375</v>
      </c>
      <c r="U17" s="131">
        <v>0.6875</v>
      </c>
      <c r="V17" s="131">
        <v>0.84375</v>
      </c>
      <c r="W17" s="131">
        <v>0.6875</v>
      </c>
      <c r="X17" s="131">
        <v>0.84375</v>
      </c>
      <c r="Y17" s="131">
        <v>0.6875</v>
      </c>
      <c r="Z17" s="131">
        <v>0.84375</v>
      </c>
      <c r="AA17" s="131">
        <v>0.6875</v>
      </c>
      <c r="AB17" s="131">
        <v>0.84375</v>
      </c>
      <c r="AC17" s="131">
        <v>0.6875</v>
      </c>
      <c r="AD17" s="131">
        <v>0.84375</v>
      </c>
      <c r="AE17" s="131">
        <v>0.6875</v>
      </c>
      <c r="AF17" s="131">
        <v>0.84375</v>
      </c>
      <c r="AG17" s="131">
        <v>0.6875</v>
      </c>
      <c r="AH17" s="131">
        <v>0.84375</v>
      </c>
      <c r="AI17" s="131">
        <v>0.6875</v>
      </c>
      <c r="AJ17" s="131">
        <v>0.84375</v>
      </c>
      <c r="AK17" s="131">
        <v>0.6875</v>
      </c>
      <c r="AL17" s="131">
        <v>0.84375</v>
      </c>
      <c r="AM17" s="131">
        <v>0.6875</v>
      </c>
      <c r="AN17" s="131">
        <v>0.84375</v>
      </c>
      <c r="AO17" s="131">
        <v>0.6875</v>
      </c>
      <c r="AP17" s="131">
        <v>0.84375</v>
      </c>
      <c r="AQ17" s="131">
        <v>0.6875</v>
      </c>
      <c r="AR17" s="131">
        <v>0.84375</v>
      </c>
      <c r="AS17" s="131">
        <v>0.6875</v>
      </c>
      <c r="AT17" s="131">
        <v>0.84375</v>
      </c>
      <c r="AU17" s="131">
        <v>0.6875</v>
      </c>
      <c r="AV17" s="131">
        <v>0.84375</v>
      </c>
      <c r="AW17" s="131">
        <v>0.6875</v>
      </c>
      <c r="AX17" s="131">
        <v>0.84375</v>
      </c>
      <c r="AY17" s="131">
        <v>0.6875</v>
      </c>
      <c r="AZ17" s="131">
        <v>0.84375</v>
      </c>
      <c r="BA17" s="131">
        <v>0.6875</v>
      </c>
      <c r="BB17" s="131"/>
      <c r="BC17" s="131"/>
      <c r="BD17" s="131"/>
      <c r="BE17" s="131"/>
      <c r="BF17" s="131"/>
      <c r="BG17" s="131"/>
      <c r="BH17" s="131"/>
      <c r="BI17" s="131"/>
      <c r="BJ17" s="128" t="s">
        <v>685</v>
      </c>
      <c r="BK17" s="191">
        <v>1031</v>
      </c>
      <c r="BL17" s="127">
        <v>26</v>
      </c>
    </row>
    <row r="18" spans="1:64" x14ac:dyDescent="0.25">
      <c r="A18" s="57">
        <v>5</v>
      </c>
      <c r="B18" s="58">
        <v>0.88541666666666663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195"/>
      <c r="BK18" s="196"/>
      <c r="BL18" s="73"/>
    </row>
    <row r="19" spans="1:64" x14ac:dyDescent="0.25">
      <c r="A19" s="57">
        <v>6</v>
      </c>
      <c r="B19" s="58">
        <v>0.89583333333333337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195"/>
      <c r="BK19" s="196"/>
      <c r="BL19" s="73"/>
    </row>
    <row r="20" spans="1:64" x14ac:dyDescent="0.25">
      <c r="A20" s="57">
        <v>7</v>
      </c>
      <c r="B20" s="58">
        <v>0.90625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195"/>
      <c r="BK20" s="196"/>
      <c r="BL20" s="73"/>
    </row>
    <row r="21" spans="1:64" x14ac:dyDescent="0.25">
      <c r="A21" s="57">
        <v>8</v>
      </c>
      <c r="B21" s="58">
        <v>0.91666666666666663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</row>
    <row r="22" spans="1:64" x14ac:dyDescent="0.25">
      <c r="A22" s="57" t="s">
        <v>645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</row>
    <row r="23" spans="1:64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</row>
    <row r="24" spans="1:64" ht="9.75" customHeight="1" x14ac:dyDescent="0.25">
      <c r="A24" s="123"/>
      <c r="BJ24" s="62" t="s">
        <v>695</v>
      </c>
      <c r="BK24" s="179"/>
      <c r="BL24" s="61">
        <f>SUM(BL8:BL23)</f>
        <v>112</v>
      </c>
    </row>
    <row r="25" spans="1:64" ht="16.5" x14ac:dyDescent="0.25">
      <c r="A25" s="67" t="str">
        <f>"- Tên tuyến:"&amp;VLOOKUP(D27,Quyhoach!$B$8:$J$257,2,0)&amp;"-"&amp;VLOOKUP(D27,Quyhoach!$B$8:$J$257,3,0)</f>
        <v>- Tên tuyến:Quảng Bình-Hà Nội</v>
      </c>
    </row>
    <row r="26" spans="1:64" ht="16.5" x14ac:dyDescent="0.25">
      <c r="A26" s="68" t="str">
        <f>"- Bến xe đi:"&amp;VLOOKUP(D27,Quyhoach!$B$8:$J$257,4,0)&amp;";                 Bến xe đến: "&amp;VLOOKUP(D27,Quyhoach!$B$8:$J$257,5,0)</f>
        <v>- Bến xe đi:Ba Đồn;                 Bến xe đến: Nước Ngầm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64" ht="16.5" x14ac:dyDescent="0.25">
      <c r="A27" s="67" t="s">
        <v>677</v>
      </c>
      <c r="D27" s="6" t="s">
        <v>30</v>
      </c>
    </row>
    <row r="28" spans="1:64" ht="16.5" x14ac:dyDescent="0.25">
      <c r="A28" s="67" t="str">
        <f>"- Hành trình tuyến:"&amp;VLOOKUP(D27,Quyhoach!$B$8:$J$257,6,0)</f>
        <v>- Hành trình tuyến:BX Ba Đồn  -QLIA-BX Nước Ngầm</v>
      </c>
    </row>
    <row r="29" spans="1:64" ht="16.5" x14ac:dyDescent="0.25">
      <c r="A29" s="67" t="str">
        <f>"- Cự ly tuyến:"&amp;VLOOKUP(D27,Quyhoach!$B$8:$J$257,7,0)&amp;"km"</f>
        <v>- Cự ly tuyến:510km</v>
      </c>
    </row>
    <row r="30" spans="1:64" ht="16.5" x14ac:dyDescent="0.25">
      <c r="A30" s="67" t="str">
        <f>"- Tổng số chuyến xe/ngày/tháng: "&amp;VLOOKUP(D27,Quyhoach!$B$8:$J$257,8,0)</f>
        <v>- Tổng số chuyến xe/ngày/tháng: 90</v>
      </c>
    </row>
    <row r="31" spans="1:64" ht="12" customHeight="1" x14ac:dyDescent="0.25">
      <c r="A31" s="70"/>
    </row>
    <row r="32" spans="1:64" x14ac:dyDescent="0.25">
      <c r="A32" s="243" t="s">
        <v>637</v>
      </c>
      <c r="B32" s="71" t="s">
        <v>638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</row>
    <row r="33" spans="1:64" ht="15.75" customHeight="1" x14ac:dyDescent="0.25">
      <c r="A33" s="244"/>
      <c r="B33" s="242" t="s">
        <v>639</v>
      </c>
      <c r="C33" s="242"/>
      <c r="D33" s="242" t="s">
        <v>640</v>
      </c>
      <c r="E33" s="242"/>
      <c r="F33" s="242" t="s">
        <v>641</v>
      </c>
      <c r="G33" s="242"/>
      <c r="H33" s="242" t="s">
        <v>642</v>
      </c>
      <c r="I33" s="242"/>
      <c r="J33" s="242" t="s">
        <v>651</v>
      </c>
      <c r="K33" s="242"/>
      <c r="L33" s="242" t="s">
        <v>652</v>
      </c>
      <c r="M33" s="242"/>
      <c r="N33" s="242" t="s">
        <v>653</v>
      </c>
      <c r="O33" s="242"/>
      <c r="P33" s="242" t="s">
        <v>654</v>
      </c>
      <c r="Q33" s="242"/>
      <c r="R33" s="242" t="s">
        <v>655</v>
      </c>
      <c r="S33" s="242"/>
      <c r="T33" s="242" t="s">
        <v>656</v>
      </c>
      <c r="U33" s="242"/>
      <c r="V33" s="242" t="s">
        <v>657</v>
      </c>
      <c r="W33" s="242"/>
      <c r="X33" s="242" t="s">
        <v>658</v>
      </c>
      <c r="Y33" s="242"/>
      <c r="Z33" s="242" t="s">
        <v>659</v>
      </c>
      <c r="AA33" s="242"/>
      <c r="AB33" s="242" t="s">
        <v>660</v>
      </c>
      <c r="AC33" s="242"/>
      <c r="AD33" s="242" t="s">
        <v>661</v>
      </c>
      <c r="AE33" s="242"/>
      <c r="AF33" s="242" t="s">
        <v>662</v>
      </c>
      <c r="AG33" s="242"/>
      <c r="AH33" s="242" t="s">
        <v>663</v>
      </c>
      <c r="AI33" s="242"/>
      <c r="AJ33" s="242" t="s">
        <v>664</v>
      </c>
      <c r="AK33" s="242"/>
      <c r="AL33" s="242" t="s">
        <v>665</v>
      </c>
      <c r="AM33" s="242"/>
      <c r="AN33" s="242" t="s">
        <v>666</v>
      </c>
      <c r="AO33" s="242"/>
      <c r="AP33" s="242" t="s">
        <v>667</v>
      </c>
      <c r="AQ33" s="242"/>
      <c r="AR33" s="242" t="s">
        <v>668</v>
      </c>
      <c r="AS33" s="242"/>
      <c r="AT33" s="242" t="s">
        <v>669</v>
      </c>
      <c r="AU33" s="242"/>
      <c r="AV33" s="242" t="s">
        <v>670</v>
      </c>
      <c r="AW33" s="242"/>
      <c r="AX33" s="242" t="s">
        <v>671</v>
      </c>
      <c r="AY33" s="242"/>
      <c r="AZ33" s="242" t="s">
        <v>672</v>
      </c>
      <c r="BA33" s="242"/>
      <c r="BB33" s="242" t="s">
        <v>673</v>
      </c>
      <c r="BC33" s="242"/>
      <c r="BD33" s="242" t="s">
        <v>674</v>
      </c>
      <c r="BE33" s="242"/>
      <c r="BF33" s="242" t="s">
        <v>675</v>
      </c>
      <c r="BG33" s="242"/>
      <c r="BH33" s="242" t="s">
        <v>676</v>
      </c>
      <c r="BI33" s="242"/>
    </row>
    <row r="34" spans="1:64" ht="28.5" x14ac:dyDescent="0.25">
      <c r="A34" s="245"/>
      <c r="B34" s="102" t="s">
        <v>650</v>
      </c>
      <c r="C34" s="102" t="s">
        <v>644</v>
      </c>
      <c r="D34" s="102" t="s">
        <v>650</v>
      </c>
      <c r="E34" s="102" t="s">
        <v>644</v>
      </c>
      <c r="F34" s="102" t="s">
        <v>650</v>
      </c>
      <c r="G34" s="102" t="s">
        <v>644</v>
      </c>
      <c r="H34" s="102" t="s">
        <v>650</v>
      </c>
      <c r="I34" s="102" t="s">
        <v>644</v>
      </c>
      <c r="J34" s="102" t="s">
        <v>650</v>
      </c>
      <c r="K34" s="102" t="s">
        <v>644</v>
      </c>
      <c r="L34" s="102" t="s">
        <v>650</v>
      </c>
      <c r="M34" s="102" t="s">
        <v>644</v>
      </c>
      <c r="N34" s="102" t="s">
        <v>650</v>
      </c>
      <c r="O34" s="102" t="s">
        <v>644</v>
      </c>
      <c r="P34" s="102" t="s">
        <v>650</v>
      </c>
      <c r="Q34" s="102" t="s">
        <v>644</v>
      </c>
      <c r="R34" s="102" t="s">
        <v>650</v>
      </c>
      <c r="S34" s="102" t="s">
        <v>644</v>
      </c>
      <c r="T34" s="102" t="s">
        <v>650</v>
      </c>
      <c r="U34" s="102" t="s">
        <v>644</v>
      </c>
      <c r="V34" s="102" t="s">
        <v>650</v>
      </c>
      <c r="W34" s="102" t="s">
        <v>644</v>
      </c>
      <c r="X34" s="102" t="s">
        <v>650</v>
      </c>
      <c r="Y34" s="102" t="s">
        <v>644</v>
      </c>
      <c r="Z34" s="102" t="s">
        <v>650</v>
      </c>
      <c r="AA34" s="102" t="s">
        <v>644</v>
      </c>
      <c r="AB34" s="102" t="s">
        <v>650</v>
      </c>
      <c r="AC34" s="102" t="s">
        <v>644</v>
      </c>
      <c r="AD34" s="102" t="s">
        <v>650</v>
      </c>
      <c r="AE34" s="102" t="s">
        <v>644</v>
      </c>
      <c r="AF34" s="102" t="s">
        <v>650</v>
      </c>
      <c r="AG34" s="102" t="s">
        <v>644</v>
      </c>
      <c r="AH34" s="102" t="s">
        <v>650</v>
      </c>
      <c r="AI34" s="102" t="s">
        <v>644</v>
      </c>
      <c r="AJ34" s="102" t="s">
        <v>650</v>
      </c>
      <c r="AK34" s="102" t="s">
        <v>644</v>
      </c>
      <c r="AL34" s="102" t="s">
        <v>650</v>
      </c>
      <c r="AM34" s="102" t="s">
        <v>644</v>
      </c>
      <c r="AN34" s="102" t="s">
        <v>650</v>
      </c>
      <c r="AO34" s="102" t="s">
        <v>644</v>
      </c>
      <c r="AP34" s="102" t="s">
        <v>650</v>
      </c>
      <c r="AQ34" s="102" t="s">
        <v>644</v>
      </c>
      <c r="AR34" s="102" t="s">
        <v>650</v>
      </c>
      <c r="AS34" s="102" t="s">
        <v>644</v>
      </c>
      <c r="AT34" s="102" t="s">
        <v>650</v>
      </c>
      <c r="AU34" s="102" t="s">
        <v>644</v>
      </c>
      <c r="AV34" s="102" t="s">
        <v>650</v>
      </c>
      <c r="AW34" s="102" t="s">
        <v>644</v>
      </c>
      <c r="AX34" s="102" t="s">
        <v>650</v>
      </c>
      <c r="AY34" s="102" t="s">
        <v>644</v>
      </c>
      <c r="AZ34" s="102" t="s">
        <v>650</v>
      </c>
      <c r="BA34" s="102" t="s">
        <v>644</v>
      </c>
      <c r="BB34" s="102" t="s">
        <v>650</v>
      </c>
      <c r="BC34" s="102" t="s">
        <v>644</v>
      </c>
      <c r="BD34" s="102" t="s">
        <v>650</v>
      </c>
      <c r="BE34" s="102" t="s">
        <v>644</v>
      </c>
      <c r="BF34" s="102" t="s">
        <v>650</v>
      </c>
      <c r="BG34" s="102" t="s">
        <v>644</v>
      </c>
      <c r="BH34" s="102" t="s">
        <v>650</v>
      </c>
      <c r="BI34" s="102" t="s">
        <v>644</v>
      </c>
      <c r="BJ34" s="102" t="s">
        <v>682</v>
      </c>
      <c r="BK34" s="177" t="s">
        <v>683</v>
      </c>
      <c r="BL34" s="102" t="s">
        <v>684</v>
      </c>
    </row>
    <row r="35" spans="1:64" x14ac:dyDescent="0.25">
      <c r="A35" s="180"/>
      <c r="B35" s="224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200"/>
      <c r="BL35" s="180"/>
    </row>
    <row r="36" spans="1:64" s="63" customFormat="1" x14ac:dyDescent="0.25">
      <c r="A36" s="228"/>
      <c r="B36" s="226"/>
      <c r="C36" s="228"/>
      <c r="D36" s="228"/>
      <c r="E36" s="229">
        <v>0.375</v>
      </c>
      <c r="F36" s="229">
        <v>0.33333333333333331</v>
      </c>
      <c r="G36" s="230"/>
      <c r="H36" s="228"/>
      <c r="I36" s="228"/>
      <c r="J36" s="228"/>
      <c r="K36" s="228"/>
      <c r="L36" s="228"/>
      <c r="M36" s="229">
        <v>0.375</v>
      </c>
      <c r="N36" s="229">
        <v>0.33333333333333331</v>
      </c>
      <c r="O36" s="230"/>
      <c r="P36" s="228"/>
      <c r="Q36" s="229">
        <v>0.375</v>
      </c>
      <c r="R36" s="229">
        <v>0.33333333333333331</v>
      </c>
      <c r="S36" s="230"/>
      <c r="T36" s="228"/>
      <c r="U36" s="229">
        <v>0.375</v>
      </c>
      <c r="V36" s="229">
        <v>0.33333333333333331</v>
      </c>
      <c r="W36" s="230"/>
      <c r="X36" s="228"/>
      <c r="Y36" s="229">
        <v>0.375</v>
      </c>
      <c r="Z36" s="229">
        <v>0.33333333333333331</v>
      </c>
      <c r="AA36" s="230"/>
      <c r="AB36" s="228"/>
      <c r="AC36" s="229">
        <v>0.375</v>
      </c>
      <c r="AD36" s="229">
        <v>0.33333333333333331</v>
      </c>
      <c r="AE36" s="229"/>
      <c r="AF36" s="228"/>
      <c r="AG36" s="229">
        <v>0.375</v>
      </c>
      <c r="AH36" s="229">
        <v>0.33333333333333331</v>
      </c>
      <c r="AI36" s="230"/>
      <c r="AJ36" s="228"/>
      <c r="AK36" s="229">
        <v>0.375</v>
      </c>
      <c r="AL36" s="229">
        <v>0.33333333333333331</v>
      </c>
      <c r="AM36" s="230"/>
      <c r="AN36" s="228"/>
      <c r="AO36" s="229">
        <v>0.375</v>
      </c>
      <c r="AP36" s="229">
        <v>0.33333333333333331</v>
      </c>
      <c r="AQ36" s="230"/>
      <c r="AR36" s="228"/>
      <c r="AS36" s="229">
        <v>0.375</v>
      </c>
      <c r="AT36" s="229">
        <v>0.33333333333333331</v>
      </c>
      <c r="AU36" s="230"/>
      <c r="AV36" s="228"/>
      <c r="AW36" s="229">
        <v>0.375</v>
      </c>
      <c r="AX36" s="228"/>
      <c r="AY36" s="228"/>
      <c r="AZ36" s="229">
        <v>0.33333333333333331</v>
      </c>
      <c r="BA36" s="230"/>
      <c r="BB36" s="228"/>
      <c r="BC36" s="228"/>
      <c r="BD36" s="228"/>
      <c r="BE36" s="229">
        <v>0.375</v>
      </c>
      <c r="BF36" s="229">
        <v>0.33333333333333331</v>
      </c>
      <c r="BG36" s="230"/>
      <c r="BH36" s="228"/>
      <c r="BI36" s="228"/>
      <c r="BJ36" s="59" t="s">
        <v>796</v>
      </c>
      <c r="BK36" s="140"/>
      <c r="BL36" s="59"/>
    </row>
    <row r="37" spans="1:64" x14ac:dyDescent="0.25">
      <c r="A37" s="61">
        <v>1</v>
      </c>
      <c r="B37" s="132"/>
      <c r="C37" s="128">
        <v>0.70833333333333337</v>
      </c>
      <c r="D37" s="128">
        <v>0.75</v>
      </c>
      <c r="E37" s="128"/>
      <c r="F37" s="128">
        <v>0.75</v>
      </c>
      <c r="G37" s="128">
        <v>0.70833333333333337</v>
      </c>
      <c r="H37" s="128"/>
      <c r="I37" s="128">
        <v>0.70833333333333337</v>
      </c>
      <c r="J37" s="128">
        <v>0.75</v>
      </c>
      <c r="K37" s="128"/>
      <c r="L37" s="128">
        <v>0.75</v>
      </c>
      <c r="M37" s="128">
        <v>0.70833333333333337</v>
      </c>
      <c r="N37" s="128">
        <v>0.75</v>
      </c>
      <c r="O37" s="128">
        <v>0.70833333333333337</v>
      </c>
      <c r="P37" s="128">
        <v>0.75</v>
      </c>
      <c r="Q37" s="128">
        <v>0.70833333333333337</v>
      </c>
      <c r="R37" s="128">
        <v>0.75</v>
      </c>
      <c r="S37" s="128">
        <v>0.70833333333333337</v>
      </c>
      <c r="T37" s="128">
        <v>0.75</v>
      </c>
      <c r="U37" s="128">
        <v>0.70833333333333337</v>
      </c>
      <c r="V37" s="128">
        <v>0.75</v>
      </c>
      <c r="W37" s="128">
        <v>0.70833333333333337</v>
      </c>
      <c r="X37" s="128">
        <v>0.75</v>
      </c>
      <c r="Y37" s="128">
        <v>0.70833333333333337</v>
      </c>
      <c r="Z37" s="128"/>
      <c r="AA37" s="128">
        <v>0.70833333333333337</v>
      </c>
      <c r="AB37" s="128">
        <v>0.75</v>
      </c>
      <c r="AC37" s="128"/>
      <c r="AD37" s="128">
        <v>0.75</v>
      </c>
      <c r="AE37" s="128">
        <v>0.70833333333333337</v>
      </c>
      <c r="AF37" s="128">
        <v>0.75</v>
      </c>
      <c r="AG37" s="128">
        <v>0.70833333333333337</v>
      </c>
      <c r="AH37" s="128"/>
      <c r="AI37" s="128">
        <v>0.70833333333333337</v>
      </c>
      <c r="AJ37" s="128">
        <v>0.75</v>
      </c>
      <c r="AK37" s="128"/>
      <c r="AL37" s="128">
        <v>0.75</v>
      </c>
      <c r="AM37" s="128">
        <v>0.70833333333333337</v>
      </c>
      <c r="AN37" s="128">
        <v>0.75</v>
      </c>
      <c r="AO37" s="128">
        <v>0.70833333333333337</v>
      </c>
      <c r="AP37" s="128">
        <v>0.75</v>
      </c>
      <c r="AQ37" s="128">
        <v>0.70833333333333337</v>
      </c>
      <c r="AR37" s="128">
        <v>0.75</v>
      </c>
      <c r="AS37" s="128">
        <v>0.70833333333333337</v>
      </c>
      <c r="AT37" s="128"/>
      <c r="AU37" s="128">
        <v>0.70833333333333337</v>
      </c>
      <c r="AV37" s="128">
        <v>0.75</v>
      </c>
      <c r="AW37" s="128"/>
      <c r="AX37" s="128">
        <v>0.75</v>
      </c>
      <c r="AY37" s="128">
        <v>0.70833333333333337</v>
      </c>
      <c r="AZ37" s="128">
        <v>0.75</v>
      </c>
      <c r="BA37" s="128">
        <v>0.70833333333333337</v>
      </c>
      <c r="BB37" s="128">
        <v>0.75</v>
      </c>
      <c r="BC37" s="128">
        <v>0.70833333333333337</v>
      </c>
      <c r="BD37" s="128">
        <v>0.75</v>
      </c>
      <c r="BE37" s="128">
        <v>0.70833333333333337</v>
      </c>
      <c r="BF37" s="128"/>
      <c r="BG37" s="128">
        <v>0.70833333333333337</v>
      </c>
      <c r="BH37" s="128">
        <v>0.75</v>
      </c>
      <c r="BI37" s="128"/>
      <c r="BJ37" s="128" t="s">
        <v>681</v>
      </c>
      <c r="BK37" s="191">
        <v>2570</v>
      </c>
      <c r="BL37" s="127">
        <v>24</v>
      </c>
    </row>
    <row r="38" spans="1:64" x14ac:dyDescent="0.25">
      <c r="A38" s="197">
        <v>5</v>
      </c>
      <c r="B38" s="198">
        <v>0.79166666666666663</v>
      </c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5"/>
      <c r="BK38" s="196"/>
      <c r="BL38" s="73"/>
    </row>
    <row r="39" spans="1:64" x14ac:dyDescent="0.25">
      <c r="A39" s="197"/>
      <c r="B39" s="198">
        <v>0.83333333333333337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5"/>
      <c r="BK39" s="196"/>
      <c r="BL39" s="73"/>
    </row>
    <row r="40" spans="1:64" x14ac:dyDescent="0.25">
      <c r="A40" s="227"/>
      <c r="B40" s="225"/>
      <c r="C40" s="227"/>
      <c r="D40" s="225">
        <v>0.875</v>
      </c>
      <c r="E40" s="225"/>
      <c r="F40" s="227"/>
      <c r="G40" s="225">
        <v>0.85416666666666663</v>
      </c>
      <c r="H40" s="227"/>
      <c r="I40" s="227"/>
      <c r="J40" s="227"/>
      <c r="K40" s="227"/>
      <c r="L40" s="225">
        <v>0.875</v>
      </c>
      <c r="M40" s="227"/>
      <c r="N40" s="227"/>
      <c r="O40" s="225">
        <v>0.85416666666666663</v>
      </c>
      <c r="P40" s="225">
        <v>0.875</v>
      </c>
      <c r="Q40" s="227"/>
      <c r="R40" s="227"/>
      <c r="S40" s="225">
        <v>0.85416666666666663</v>
      </c>
      <c r="T40" s="225">
        <v>0.875</v>
      </c>
      <c r="U40" s="227"/>
      <c r="V40" s="227"/>
      <c r="W40" s="225">
        <v>0.85416666666666663</v>
      </c>
      <c r="X40" s="225">
        <v>0.875</v>
      </c>
      <c r="Y40" s="227"/>
      <c r="Z40" s="227"/>
      <c r="AA40" s="225">
        <v>0.85416666666666663</v>
      </c>
      <c r="AB40" s="225">
        <v>0.875</v>
      </c>
      <c r="AC40" s="227"/>
      <c r="AD40" s="227"/>
      <c r="AE40" s="225">
        <v>0.85416666666666663</v>
      </c>
      <c r="AF40" s="225">
        <v>0.875</v>
      </c>
      <c r="AG40" s="227"/>
      <c r="AH40" s="227"/>
      <c r="AI40" s="225">
        <v>0.85416666666666663</v>
      </c>
      <c r="AJ40" s="225">
        <v>0.875</v>
      </c>
      <c r="AK40" s="227"/>
      <c r="AL40" s="227"/>
      <c r="AM40" s="225">
        <v>0.85416666666666663</v>
      </c>
      <c r="AN40" s="225">
        <v>0.875</v>
      </c>
      <c r="AO40" s="227"/>
      <c r="AP40" s="227"/>
      <c r="AQ40" s="225">
        <v>0.85416666666666663</v>
      </c>
      <c r="AR40" s="225">
        <v>0.875</v>
      </c>
      <c r="AS40" s="227"/>
      <c r="AT40" s="227"/>
      <c r="AU40" s="225">
        <v>0.85416666666666663</v>
      </c>
      <c r="AV40" s="225">
        <v>0.875</v>
      </c>
      <c r="AW40" s="227"/>
      <c r="AX40" s="227"/>
      <c r="AY40" s="227"/>
      <c r="AZ40" s="227"/>
      <c r="BA40" s="227"/>
      <c r="BB40" s="227"/>
      <c r="BC40" s="227"/>
      <c r="BD40" s="225">
        <v>0.875</v>
      </c>
      <c r="BE40" s="227"/>
      <c r="BF40" s="227"/>
      <c r="BG40" s="225">
        <v>0.85416666666666663</v>
      </c>
      <c r="BH40" s="227"/>
      <c r="BI40" s="227"/>
      <c r="BJ40" s="75" t="s">
        <v>796</v>
      </c>
      <c r="BK40" s="196"/>
      <c r="BL40" s="73"/>
    </row>
    <row r="41" spans="1:64" x14ac:dyDescent="0.25">
      <c r="A41" s="64">
        <v>6</v>
      </c>
      <c r="B41" s="199">
        <v>0.91666666666666663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</row>
    <row r="42" spans="1:64" x14ac:dyDescent="0.25">
      <c r="BJ42" s="62" t="s">
        <v>695</v>
      </c>
      <c r="BK42" s="179"/>
      <c r="BL42" s="61">
        <f>SUM(BL27:BL41)</f>
        <v>24</v>
      </c>
    </row>
    <row r="43" spans="1:64" ht="16.5" x14ac:dyDescent="0.25">
      <c r="A43" s="67" t="str">
        <f>"- Tên tuyến:"&amp;VLOOKUP(D45,Quyhoach!$B$8:$J$257,2,0)&amp;"-"&amp;VLOOKUP(D45,Quyhoach!$B$8:$J$257,3,0)</f>
        <v>- Tên tuyến:Quảng Bình-Hà Nội</v>
      </c>
    </row>
    <row r="44" spans="1:64" ht="16.5" x14ac:dyDescent="0.25">
      <c r="A44" s="68" t="str">
        <f>"- Bến xe đi:"&amp;VLOOKUP(D45,Quyhoach!$B$8:$J$257,4,0)&amp;";                 Bến xe đến: "&amp;VLOOKUP(D45,Quyhoach!$B$8:$J$257,5,0)</f>
        <v>- Bến xe đi:Quy Đạt;                 Bến xe đến: Nước Ngầm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</row>
    <row r="45" spans="1:64" ht="16.5" x14ac:dyDescent="0.25">
      <c r="A45" s="67" t="s">
        <v>677</v>
      </c>
      <c r="D45" s="6" t="s">
        <v>33</v>
      </c>
    </row>
    <row r="46" spans="1:64" ht="16.5" x14ac:dyDescent="0.25">
      <c r="A46" s="67" t="str">
        <f>"- Hành trình tuyến:"&amp;VLOOKUP(D45,Quyhoach!$B$8:$J$257,6,0)</f>
        <v>- Hành trình tuyến:BX Quy Đạt-Đường HCM-QLIA-BX Nước Ngầm</v>
      </c>
    </row>
    <row r="47" spans="1:64" ht="16.5" x14ac:dyDescent="0.25">
      <c r="A47" s="67" t="str">
        <f>"- Cự ly tuyến:"&amp;VLOOKUP(D45,Quyhoach!$B$8:$J$257,7,0)&amp;"km"</f>
        <v>- Cự ly tuyến:450km</v>
      </c>
    </row>
    <row r="48" spans="1:64" ht="16.5" x14ac:dyDescent="0.25">
      <c r="A48" s="67" t="str">
        <f>"- Tổng số chuyến xe/ngày/tháng: "&amp;VLOOKUP(D45,Quyhoach!$B$8:$J$257,8,0)</f>
        <v>- Tổng số chuyến xe/ngày/tháng: 60</v>
      </c>
    </row>
    <row r="49" spans="1:64" ht="18.75" x14ac:dyDescent="0.25">
      <c r="A49" s="70"/>
    </row>
    <row r="50" spans="1:64" x14ac:dyDescent="0.25">
      <c r="A50" s="243" t="s">
        <v>637</v>
      </c>
      <c r="B50" s="71" t="s">
        <v>638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</row>
    <row r="51" spans="1:64" ht="15.75" customHeight="1" x14ac:dyDescent="0.25">
      <c r="A51" s="244"/>
      <c r="B51" s="242" t="s">
        <v>639</v>
      </c>
      <c r="C51" s="242"/>
      <c r="D51" s="242" t="s">
        <v>640</v>
      </c>
      <c r="E51" s="242"/>
      <c r="F51" s="242" t="s">
        <v>641</v>
      </c>
      <c r="G51" s="242"/>
      <c r="H51" s="242" t="s">
        <v>642</v>
      </c>
      <c r="I51" s="242"/>
      <c r="J51" s="242" t="s">
        <v>651</v>
      </c>
      <c r="K51" s="242"/>
      <c r="L51" s="242" t="s">
        <v>652</v>
      </c>
      <c r="M51" s="242"/>
      <c r="N51" s="242" t="s">
        <v>653</v>
      </c>
      <c r="O51" s="242"/>
      <c r="P51" s="242" t="s">
        <v>654</v>
      </c>
      <c r="Q51" s="242"/>
      <c r="R51" s="242" t="s">
        <v>655</v>
      </c>
      <c r="S51" s="242"/>
      <c r="T51" s="242" t="s">
        <v>656</v>
      </c>
      <c r="U51" s="242"/>
      <c r="V51" s="242" t="s">
        <v>657</v>
      </c>
      <c r="W51" s="242"/>
      <c r="X51" s="242" t="s">
        <v>658</v>
      </c>
      <c r="Y51" s="242"/>
      <c r="Z51" s="242" t="s">
        <v>659</v>
      </c>
      <c r="AA51" s="242"/>
      <c r="AB51" s="242" t="s">
        <v>660</v>
      </c>
      <c r="AC51" s="242"/>
      <c r="AD51" s="242" t="s">
        <v>661</v>
      </c>
      <c r="AE51" s="242"/>
      <c r="AF51" s="242" t="s">
        <v>662</v>
      </c>
      <c r="AG51" s="242"/>
      <c r="AH51" s="242" t="s">
        <v>663</v>
      </c>
      <c r="AI51" s="242"/>
      <c r="AJ51" s="242" t="s">
        <v>664</v>
      </c>
      <c r="AK51" s="242"/>
      <c r="AL51" s="242" t="s">
        <v>665</v>
      </c>
      <c r="AM51" s="242"/>
      <c r="AN51" s="242" t="s">
        <v>666</v>
      </c>
      <c r="AO51" s="242"/>
      <c r="AP51" s="242" t="s">
        <v>667</v>
      </c>
      <c r="AQ51" s="242"/>
      <c r="AR51" s="242" t="s">
        <v>668</v>
      </c>
      <c r="AS51" s="242"/>
      <c r="AT51" s="242" t="s">
        <v>669</v>
      </c>
      <c r="AU51" s="242"/>
      <c r="AV51" s="242" t="s">
        <v>670</v>
      </c>
      <c r="AW51" s="242"/>
      <c r="AX51" s="242" t="s">
        <v>671</v>
      </c>
      <c r="AY51" s="242"/>
      <c r="AZ51" s="242" t="s">
        <v>672</v>
      </c>
      <c r="BA51" s="242"/>
      <c r="BB51" s="242" t="s">
        <v>673</v>
      </c>
      <c r="BC51" s="242"/>
      <c r="BD51" s="242" t="s">
        <v>674</v>
      </c>
      <c r="BE51" s="242"/>
      <c r="BF51" s="242" t="s">
        <v>675</v>
      </c>
      <c r="BG51" s="242"/>
      <c r="BH51" s="242" t="s">
        <v>676</v>
      </c>
      <c r="BI51" s="242"/>
    </row>
    <row r="52" spans="1:64" ht="28.5" x14ac:dyDescent="0.25">
      <c r="A52" s="245"/>
      <c r="B52" s="102" t="s">
        <v>650</v>
      </c>
      <c r="C52" s="102" t="s">
        <v>644</v>
      </c>
      <c r="D52" s="102" t="s">
        <v>650</v>
      </c>
      <c r="E52" s="102" t="s">
        <v>644</v>
      </c>
      <c r="F52" s="102" t="s">
        <v>650</v>
      </c>
      <c r="G52" s="102" t="s">
        <v>644</v>
      </c>
      <c r="H52" s="102" t="s">
        <v>650</v>
      </c>
      <c r="I52" s="102" t="s">
        <v>644</v>
      </c>
      <c r="J52" s="102" t="s">
        <v>650</v>
      </c>
      <c r="K52" s="102" t="s">
        <v>644</v>
      </c>
      <c r="L52" s="102" t="s">
        <v>650</v>
      </c>
      <c r="M52" s="102" t="s">
        <v>644</v>
      </c>
      <c r="N52" s="102" t="s">
        <v>650</v>
      </c>
      <c r="O52" s="102" t="s">
        <v>644</v>
      </c>
      <c r="P52" s="102" t="s">
        <v>650</v>
      </c>
      <c r="Q52" s="102" t="s">
        <v>644</v>
      </c>
      <c r="R52" s="102" t="s">
        <v>650</v>
      </c>
      <c r="S52" s="102" t="s">
        <v>644</v>
      </c>
      <c r="T52" s="102" t="s">
        <v>650</v>
      </c>
      <c r="U52" s="102" t="s">
        <v>644</v>
      </c>
      <c r="V52" s="102" t="s">
        <v>650</v>
      </c>
      <c r="W52" s="102" t="s">
        <v>644</v>
      </c>
      <c r="X52" s="102" t="s">
        <v>650</v>
      </c>
      <c r="Y52" s="102" t="s">
        <v>644</v>
      </c>
      <c r="Z52" s="102" t="s">
        <v>650</v>
      </c>
      <c r="AA52" s="102" t="s">
        <v>644</v>
      </c>
      <c r="AB52" s="102" t="s">
        <v>650</v>
      </c>
      <c r="AC52" s="102" t="s">
        <v>644</v>
      </c>
      <c r="AD52" s="102" t="s">
        <v>650</v>
      </c>
      <c r="AE52" s="102" t="s">
        <v>644</v>
      </c>
      <c r="AF52" s="102" t="s">
        <v>650</v>
      </c>
      <c r="AG52" s="102" t="s">
        <v>644</v>
      </c>
      <c r="AH52" s="102" t="s">
        <v>650</v>
      </c>
      <c r="AI52" s="102" t="s">
        <v>644</v>
      </c>
      <c r="AJ52" s="102" t="s">
        <v>650</v>
      </c>
      <c r="AK52" s="102" t="s">
        <v>644</v>
      </c>
      <c r="AL52" s="102" t="s">
        <v>650</v>
      </c>
      <c r="AM52" s="102" t="s">
        <v>644</v>
      </c>
      <c r="AN52" s="102" t="s">
        <v>650</v>
      </c>
      <c r="AO52" s="102" t="s">
        <v>644</v>
      </c>
      <c r="AP52" s="102" t="s">
        <v>650</v>
      </c>
      <c r="AQ52" s="102" t="s">
        <v>644</v>
      </c>
      <c r="AR52" s="102" t="s">
        <v>650</v>
      </c>
      <c r="AS52" s="102" t="s">
        <v>644</v>
      </c>
      <c r="AT52" s="102" t="s">
        <v>650</v>
      </c>
      <c r="AU52" s="102" t="s">
        <v>644</v>
      </c>
      <c r="AV52" s="102" t="s">
        <v>650</v>
      </c>
      <c r="AW52" s="102" t="s">
        <v>644</v>
      </c>
      <c r="AX52" s="102" t="s">
        <v>650</v>
      </c>
      <c r="AY52" s="102" t="s">
        <v>644</v>
      </c>
      <c r="AZ52" s="102" t="s">
        <v>650</v>
      </c>
      <c r="BA52" s="102" t="s">
        <v>644</v>
      </c>
      <c r="BB52" s="102" t="s">
        <v>650</v>
      </c>
      <c r="BC52" s="102" t="s">
        <v>644</v>
      </c>
      <c r="BD52" s="102" t="s">
        <v>650</v>
      </c>
      <c r="BE52" s="102" t="s">
        <v>644</v>
      </c>
      <c r="BF52" s="102" t="s">
        <v>650</v>
      </c>
      <c r="BG52" s="102" t="s">
        <v>644</v>
      </c>
      <c r="BH52" s="102" t="s">
        <v>650</v>
      </c>
      <c r="BI52" s="102" t="s">
        <v>644</v>
      </c>
      <c r="BJ52" s="102" t="s">
        <v>682</v>
      </c>
      <c r="BK52" s="177" t="s">
        <v>683</v>
      </c>
      <c r="BL52" s="102" t="s">
        <v>684</v>
      </c>
    </row>
    <row r="53" spans="1:64" x14ac:dyDescent="0.25">
      <c r="A53" s="61">
        <v>1</v>
      </c>
      <c r="B53" s="132"/>
      <c r="C53" s="128">
        <v>0.79166666666666663</v>
      </c>
      <c r="D53" s="128">
        <v>0.78125</v>
      </c>
      <c r="E53" s="127"/>
      <c r="F53" s="128">
        <v>0.78125</v>
      </c>
      <c r="G53" s="128">
        <v>0.79166666666666663</v>
      </c>
      <c r="H53" s="127"/>
      <c r="I53" s="128">
        <v>0.79166666666666663</v>
      </c>
      <c r="J53" s="128">
        <v>0.78125</v>
      </c>
      <c r="K53" s="127"/>
      <c r="L53" s="128">
        <v>0.78125</v>
      </c>
      <c r="M53" s="128">
        <v>0.79166666666666663</v>
      </c>
      <c r="N53" s="128">
        <v>0.78125</v>
      </c>
      <c r="O53" s="128">
        <v>0.79166666666666663</v>
      </c>
      <c r="P53" s="128">
        <v>0.78125</v>
      </c>
      <c r="Q53" s="128">
        <v>0.79166666666666663</v>
      </c>
      <c r="R53" s="128">
        <v>0.78125</v>
      </c>
      <c r="S53" s="128">
        <v>0.79166666666666663</v>
      </c>
      <c r="T53" s="128">
        <v>0.78125</v>
      </c>
      <c r="U53" s="128">
        <v>0.79166666666666663</v>
      </c>
      <c r="V53" s="128">
        <v>0.78125</v>
      </c>
      <c r="W53" s="128">
        <v>0.79166666666666663</v>
      </c>
      <c r="X53" s="128">
        <v>0.78125</v>
      </c>
      <c r="Y53" s="128">
        <v>0.79166666666666663</v>
      </c>
      <c r="Z53" s="127"/>
      <c r="AA53" s="128">
        <v>0.79166666666666663</v>
      </c>
      <c r="AB53" s="128">
        <v>0.78125</v>
      </c>
      <c r="AC53" s="127"/>
      <c r="AD53" s="128">
        <v>0.78125</v>
      </c>
      <c r="AE53" s="128">
        <v>0.79166666666666663</v>
      </c>
      <c r="AF53" s="128">
        <v>0.78125</v>
      </c>
      <c r="AG53" s="128">
        <v>0.79166666666666663</v>
      </c>
      <c r="AH53" s="127"/>
      <c r="AI53" s="128">
        <v>0.79166666666666663</v>
      </c>
      <c r="AJ53" s="128">
        <v>0.78125</v>
      </c>
      <c r="AK53" s="127"/>
      <c r="AL53" s="128">
        <v>0.78125</v>
      </c>
      <c r="AM53" s="128">
        <v>0.79166666666666663</v>
      </c>
      <c r="AN53" s="128">
        <v>0.78125</v>
      </c>
      <c r="AO53" s="128">
        <v>0.79166666666666663</v>
      </c>
      <c r="AP53" s="128">
        <v>0.78125</v>
      </c>
      <c r="AQ53" s="128">
        <v>0.79166666666666663</v>
      </c>
      <c r="AR53" s="128">
        <v>0.78125</v>
      </c>
      <c r="AS53" s="128">
        <v>0.79166666666666663</v>
      </c>
      <c r="AT53" s="127"/>
      <c r="AU53" s="128">
        <v>0.79166666666666663</v>
      </c>
      <c r="AV53" s="128">
        <v>0.78125</v>
      </c>
      <c r="AW53" s="132"/>
      <c r="AX53" s="128">
        <v>0.78125</v>
      </c>
      <c r="AY53" s="128">
        <v>0.79166666666666663</v>
      </c>
      <c r="AZ53" s="128">
        <v>0.78125</v>
      </c>
      <c r="BA53" s="128">
        <v>0.79166666666666663</v>
      </c>
      <c r="BB53" s="128">
        <v>0.78125</v>
      </c>
      <c r="BC53" s="128">
        <v>0.79166666666666663</v>
      </c>
      <c r="BD53" s="128">
        <v>0.78125</v>
      </c>
      <c r="BE53" s="128">
        <v>0.79166666666666663</v>
      </c>
      <c r="BF53" s="127"/>
      <c r="BG53" s="128">
        <v>0.79166666666666663</v>
      </c>
      <c r="BH53" s="128">
        <v>0.78125</v>
      </c>
      <c r="BI53" s="127"/>
      <c r="BJ53" s="128" t="s">
        <v>681</v>
      </c>
      <c r="BK53" s="191">
        <v>1052</v>
      </c>
      <c r="BL53" s="127">
        <v>24</v>
      </c>
    </row>
    <row r="54" spans="1:64" x14ac:dyDescent="0.25">
      <c r="A54" s="57">
        <v>2</v>
      </c>
      <c r="B54" s="132"/>
      <c r="C54" s="131">
        <v>0.5</v>
      </c>
      <c r="D54" s="131">
        <v>0.80208333333333337</v>
      </c>
      <c r="E54" s="130"/>
      <c r="F54" s="130"/>
      <c r="G54" s="131">
        <v>0.5</v>
      </c>
      <c r="H54" s="131">
        <v>0.80208333333333337</v>
      </c>
      <c r="I54" s="130"/>
      <c r="J54" s="132"/>
      <c r="K54" s="131">
        <v>0.5</v>
      </c>
      <c r="L54" s="131">
        <v>0.80208333333333337</v>
      </c>
      <c r="M54" s="130"/>
      <c r="N54" s="130"/>
      <c r="O54" s="131">
        <v>0.5</v>
      </c>
      <c r="P54" s="131">
        <v>0.80208333333333337</v>
      </c>
      <c r="Q54" s="130"/>
      <c r="R54" s="130"/>
      <c r="S54" s="130"/>
      <c r="T54" s="131">
        <v>0.80208333333333337</v>
      </c>
      <c r="U54" s="130"/>
      <c r="V54" s="130"/>
      <c r="W54" s="131">
        <v>0.5</v>
      </c>
      <c r="X54" s="131">
        <v>0.80208333333333337</v>
      </c>
      <c r="Y54" s="130"/>
      <c r="Z54" s="130"/>
      <c r="AA54" s="131">
        <v>0.5</v>
      </c>
      <c r="AB54" s="131">
        <v>0.80208333333333337</v>
      </c>
      <c r="AC54" s="130"/>
      <c r="AD54" s="130"/>
      <c r="AE54" s="130"/>
      <c r="AF54" s="131">
        <v>0.80208333333333337</v>
      </c>
      <c r="AG54" s="130"/>
      <c r="AH54" s="130"/>
      <c r="AI54" s="131">
        <v>0.5</v>
      </c>
      <c r="AJ54" s="131">
        <v>0.80208333333333337</v>
      </c>
      <c r="AK54" s="130"/>
      <c r="AL54" s="130"/>
      <c r="AM54" s="131">
        <v>0.5</v>
      </c>
      <c r="AN54" s="131">
        <v>0.80208333333333337</v>
      </c>
      <c r="AO54" s="130"/>
      <c r="AP54" s="130"/>
      <c r="AQ54" s="131">
        <v>0.5</v>
      </c>
      <c r="AR54" s="131">
        <v>0.80208333333333337</v>
      </c>
      <c r="AS54" s="130"/>
      <c r="AT54" s="130"/>
      <c r="AU54" s="130"/>
      <c r="AV54" s="131">
        <v>0.80208333333333337</v>
      </c>
      <c r="AW54" s="130"/>
      <c r="AX54" s="130"/>
      <c r="AY54" s="131">
        <v>0.5</v>
      </c>
      <c r="AZ54" s="131">
        <v>0.80208333333333337</v>
      </c>
      <c r="BA54" s="130"/>
      <c r="BB54" s="130"/>
      <c r="BC54" s="131">
        <v>0.5</v>
      </c>
      <c r="BD54" s="131"/>
      <c r="BE54" s="130"/>
      <c r="BF54" s="130"/>
      <c r="BG54" s="130"/>
      <c r="BH54" s="131">
        <v>0.80208333333333337</v>
      </c>
      <c r="BI54" s="130"/>
      <c r="BJ54" s="130" t="s">
        <v>681</v>
      </c>
      <c r="BK54" s="193">
        <v>1052</v>
      </c>
      <c r="BL54" s="130">
        <v>12</v>
      </c>
    </row>
    <row r="55" spans="1:64" x14ac:dyDescent="0.25">
      <c r="A55" s="57">
        <v>3</v>
      </c>
      <c r="B55" s="58">
        <v>0.83333333333333337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</row>
    <row r="56" spans="1:64" x14ac:dyDescent="0.25">
      <c r="A56" s="57" t="s">
        <v>645</v>
      </c>
      <c r="B56" s="58">
        <v>0.875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</row>
    <row r="57" spans="1:64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</row>
    <row r="58" spans="1:64" x14ac:dyDescent="0.25">
      <c r="BJ58" s="62" t="s">
        <v>695</v>
      </c>
      <c r="BK58" s="179"/>
      <c r="BL58" s="61">
        <f>SUM(BL45:BL57)</f>
        <v>36</v>
      </c>
    </row>
    <row r="59" spans="1:64" ht="16.5" x14ac:dyDescent="0.25">
      <c r="A59" s="67" t="str">
        <f>"- Tên tuyến:"&amp;VLOOKUP(D61,Quyhoach!$B$8:$J$257,2,0)&amp;"-"&amp;VLOOKUP(D61,Quyhoach!$B$8:$J$257,3,0)</f>
        <v>- Tên tuyến:Quảng Bình-Hà Nội</v>
      </c>
    </row>
    <row r="60" spans="1:64" ht="16.5" x14ac:dyDescent="0.25">
      <c r="A60" s="68" t="str">
        <f>"- Bến xe đi:"&amp;VLOOKUP(D61,Quyhoach!$B$8:$J$257,4,0)&amp;";                 Bến xe đến: "&amp;VLOOKUP(D61,Quyhoach!$B$8:$J$257,5,0)</f>
        <v>- Bến xe đi:Đồng Hới;                 Bến xe đến: Yên Nghĩa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</row>
    <row r="61" spans="1:64" ht="16.5" x14ac:dyDescent="0.25">
      <c r="A61" s="67" t="s">
        <v>677</v>
      </c>
      <c r="D61" s="6" t="s">
        <v>37</v>
      </c>
    </row>
    <row r="62" spans="1:64" ht="16.5" x14ac:dyDescent="0.25">
      <c r="A62" s="67" t="str">
        <f>"- Hành trình tuyến:"&amp;VLOOKUP(D61,Quyhoach!$B$8:$J$257,6,0)</f>
        <v>- Hành trình tuyến:BX Đồng Hới-QLIA-BX Yên Nghĩa</v>
      </c>
    </row>
    <row r="63" spans="1:64" ht="16.5" x14ac:dyDescent="0.25">
      <c r="A63" s="67" t="str">
        <f>"- Cự ly tuyến:"&amp;VLOOKUP(D61,Quyhoach!$B$8:$J$257,7,0)&amp;"km"</f>
        <v>- Cự ly tuyến:500km</v>
      </c>
    </row>
    <row r="64" spans="1:64" ht="16.5" x14ac:dyDescent="0.25">
      <c r="A64" s="67" t="str">
        <f>"- Tổng số chuyến xe/ngày/tháng: "&amp;VLOOKUP(D61,Quyhoach!$B$8:$J$257,8,0)</f>
        <v>- Tổng số chuyến xe/ngày/tháng: 90</v>
      </c>
    </row>
    <row r="65" spans="1:64" ht="18.75" x14ac:dyDescent="0.25">
      <c r="A65" s="70"/>
    </row>
    <row r="66" spans="1:64" x14ac:dyDescent="0.25">
      <c r="A66" s="243" t="s">
        <v>637</v>
      </c>
      <c r="B66" s="71" t="s">
        <v>638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</row>
    <row r="67" spans="1:64" ht="15.75" customHeight="1" x14ac:dyDescent="0.25">
      <c r="A67" s="244"/>
      <c r="B67" s="242" t="s">
        <v>639</v>
      </c>
      <c r="C67" s="242"/>
      <c r="D67" s="242" t="s">
        <v>640</v>
      </c>
      <c r="E67" s="242"/>
      <c r="F67" s="242" t="s">
        <v>641</v>
      </c>
      <c r="G67" s="242"/>
      <c r="H67" s="242" t="s">
        <v>642</v>
      </c>
      <c r="I67" s="242"/>
      <c r="J67" s="242" t="s">
        <v>651</v>
      </c>
      <c r="K67" s="242"/>
      <c r="L67" s="242" t="s">
        <v>652</v>
      </c>
      <c r="M67" s="242"/>
      <c r="N67" s="242" t="s">
        <v>653</v>
      </c>
      <c r="O67" s="242"/>
      <c r="P67" s="242" t="s">
        <v>654</v>
      </c>
      <c r="Q67" s="242"/>
      <c r="R67" s="242" t="s">
        <v>655</v>
      </c>
      <c r="S67" s="242"/>
      <c r="T67" s="242" t="s">
        <v>656</v>
      </c>
      <c r="U67" s="242"/>
      <c r="V67" s="242" t="s">
        <v>657</v>
      </c>
      <c r="W67" s="242"/>
      <c r="X67" s="242" t="s">
        <v>658</v>
      </c>
      <c r="Y67" s="242"/>
      <c r="Z67" s="242" t="s">
        <v>659</v>
      </c>
      <c r="AA67" s="242"/>
      <c r="AB67" s="242" t="s">
        <v>660</v>
      </c>
      <c r="AC67" s="242"/>
      <c r="AD67" s="242" t="s">
        <v>661</v>
      </c>
      <c r="AE67" s="242"/>
      <c r="AF67" s="242" t="s">
        <v>662</v>
      </c>
      <c r="AG67" s="242"/>
      <c r="AH67" s="242" t="s">
        <v>663</v>
      </c>
      <c r="AI67" s="242"/>
      <c r="AJ67" s="242" t="s">
        <v>664</v>
      </c>
      <c r="AK67" s="242"/>
      <c r="AL67" s="242" t="s">
        <v>665</v>
      </c>
      <c r="AM67" s="242"/>
      <c r="AN67" s="242" t="s">
        <v>666</v>
      </c>
      <c r="AO67" s="242"/>
      <c r="AP67" s="242" t="s">
        <v>667</v>
      </c>
      <c r="AQ67" s="242"/>
      <c r="AR67" s="242" t="s">
        <v>668</v>
      </c>
      <c r="AS67" s="242"/>
      <c r="AT67" s="242" t="s">
        <v>669</v>
      </c>
      <c r="AU67" s="242"/>
      <c r="AV67" s="242" t="s">
        <v>670</v>
      </c>
      <c r="AW67" s="242"/>
      <c r="AX67" s="242" t="s">
        <v>671</v>
      </c>
      <c r="AY67" s="242"/>
      <c r="AZ67" s="242" t="s">
        <v>672</v>
      </c>
      <c r="BA67" s="242"/>
      <c r="BB67" s="242" t="s">
        <v>673</v>
      </c>
      <c r="BC67" s="242"/>
      <c r="BD67" s="242" t="s">
        <v>674</v>
      </c>
      <c r="BE67" s="242"/>
      <c r="BF67" s="242" t="s">
        <v>675</v>
      </c>
      <c r="BG67" s="242"/>
      <c r="BH67" s="242" t="s">
        <v>676</v>
      </c>
      <c r="BI67" s="242"/>
    </row>
    <row r="68" spans="1:64" ht="28.5" x14ac:dyDescent="0.25">
      <c r="A68" s="245"/>
      <c r="B68" s="102" t="s">
        <v>650</v>
      </c>
      <c r="C68" s="102" t="s">
        <v>644</v>
      </c>
      <c r="D68" s="102" t="s">
        <v>650</v>
      </c>
      <c r="E68" s="102" t="s">
        <v>644</v>
      </c>
      <c r="F68" s="102" t="s">
        <v>650</v>
      </c>
      <c r="G68" s="102" t="s">
        <v>644</v>
      </c>
      <c r="H68" s="102" t="s">
        <v>650</v>
      </c>
      <c r="I68" s="102" t="s">
        <v>644</v>
      </c>
      <c r="J68" s="102" t="s">
        <v>650</v>
      </c>
      <c r="K68" s="102" t="s">
        <v>644</v>
      </c>
      <c r="L68" s="102" t="s">
        <v>650</v>
      </c>
      <c r="M68" s="102" t="s">
        <v>644</v>
      </c>
      <c r="N68" s="102" t="s">
        <v>650</v>
      </c>
      <c r="O68" s="102" t="s">
        <v>644</v>
      </c>
      <c r="P68" s="102" t="s">
        <v>650</v>
      </c>
      <c r="Q68" s="102" t="s">
        <v>644</v>
      </c>
      <c r="R68" s="102" t="s">
        <v>650</v>
      </c>
      <c r="S68" s="102" t="s">
        <v>644</v>
      </c>
      <c r="T68" s="102" t="s">
        <v>650</v>
      </c>
      <c r="U68" s="102" t="s">
        <v>644</v>
      </c>
      <c r="V68" s="102" t="s">
        <v>650</v>
      </c>
      <c r="W68" s="102" t="s">
        <v>644</v>
      </c>
      <c r="X68" s="102" t="s">
        <v>650</v>
      </c>
      <c r="Y68" s="102" t="s">
        <v>644</v>
      </c>
      <c r="Z68" s="102" t="s">
        <v>650</v>
      </c>
      <c r="AA68" s="102" t="s">
        <v>644</v>
      </c>
      <c r="AB68" s="102" t="s">
        <v>650</v>
      </c>
      <c r="AC68" s="102" t="s">
        <v>644</v>
      </c>
      <c r="AD68" s="102" t="s">
        <v>650</v>
      </c>
      <c r="AE68" s="102" t="s">
        <v>644</v>
      </c>
      <c r="AF68" s="102" t="s">
        <v>650</v>
      </c>
      <c r="AG68" s="102" t="s">
        <v>644</v>
      </c>
      <c r="AH68" s="102" t="s">
        <v>650</v>
      </c>
      <c r="AI68" s="102" t="s">
        <v>644</v>
      </c>
      <c r="AJ68" s="102" t="s">
        <v>650</v>
      </c>
      <c r="AK68" s="102" t="s">
        <v>644</v>
      </c>
      <c r="AL68" s="102" t="s">
        <v>650</v>
      </c>
      <c r="AM68" s="102" t="s">
        <v>644</v>
      </c>
      <c r="AN68" s="102" t="s">
        <v>650</v>
      </c>
      <c r="AO68" s="102" t="s">
        <v>644</v>
      </c>
      <c r="AP68" s="102" t="s">
        <v>650</v>
      </c>
      <c r="AQ68" s="102" t="s">
        <v>644</v>
      </c>
      <c r="AR68" s="102" t="s">
        <v>650</v>
      </c>
      <c r="AS68" s="102" t="s">
        <v>644</v>
      </c>
      <c r="AT68" s="102" t="s">
        <v>650</v>
      </c>
      <c r="AU68" s="102" t="s">
        <v>644</v>
      </c>
      <c r="AV68" s="102" t="s">
        <v>650</v>
      </c>
      <c r="AW68" s="102" t="s">
        <v>644</v>
      </c>
      <c r="AX68" s="102" t="s">
        <v>650</v>
      </c>
      <c r="AY68" s="102" t="s">
        <v>644</v>
      </c>
      <c r="AZ68" s="102" t="s">
        <v>650</v>
      </c>
      <c r="BA68" s="102" t="s">
        <v>644</v>
      </c>
      <c r="BB68" s="102" t="s">
        <v>650</v>
      </c>
      <c r="BC68" s="102" t="s">
        <v>644</v>
      </c>
      <c r="BD68" s="102" t="s">
        <v>650</v>
      </c>
      <c r="BE68" s="102" t="s">
        <v>644</v>
      </c>
      <c r="BF68" s="102" t="s">
        <v>650</v>
      </c>
      <c r="BG68" s="102" t="s">
        <v>644</v>
      </c>
      <c r="BH68" s="102" t="s">
        <v>650</v>
      </c>
      <c r="BI68" s="102" t="s">
        <v>644</v>
      </c>
      <c r="BJ68" s="102" t="s">
        <v>682</v>
      </c>
      <c r="BK68" s="177" t="s">
        <v>683</v>
      </c>
      <c r="BL68" s="102" t="s">
        <v>684</v>
      </c>
    </row>
    <row r="69" spans="1:64" x14ac:dyDescent="0.25">
      <c r="A69" s="180"/>
      <c r="B69" s="201">
        <v>0.25</v>
      </c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  <c r="AN69" s="180"/>
      <c r="AO69" s="180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80"/>
      <c r="BE69" s="180"/>
      <c r="BF69" s="180"/>
      <c r="BG69" s="180"/>
      <c r="BH69" s="180"/>
      <c r="BI69" s="180"/>
      <c r="BJ69" s="180"/>
      <c r="BK69" s="200"/>
      <c r="BL69" s="180"/>
    </row>
    <row r="70" spans="1:64" x14ac:dyDescent="0.25">
      <c r="A70" s="61">
        <v>1</v>
      </c>
      <c r="B70" s="128">
        <v>0.77083333333333337</v>
      </c>
      <c r="C70" s="128">
        <v>0.77083333333333337</v>
      </c>
      <c r="D70" s="128">
        <v>0.77083333333333337</v>
      </c>
      <c r="E70" s="128">
        <v>0.77083333333333337</v>
      </c>
      <c r="F70" s="128">
        <v>0.77083333333333337</v>
      </c>
      <c r="G70" s="128">
        <v>0.77083333333333337</v>
      </c>
      <c r="H70" s="128">
        <v>0.77083333333333337</v>
      </c>
      <c r="I70" s="128">
        <v>0.77083333333333337</v>
      </c>
      <c r="J70" s="128">
        <v>0.77083333333333337</v>
      </c>
      <c r="K70" s="128">
        <v>0.77083333333333337</v>
      </c>
      <c r="L70" s="128">
        <v>0.77083333333333337</v>
      </c>
      <c r="M70" s="128">
        <v>0.77083333333333337</v>
      </c>
      <c r="N70" s="128">
        <v>0.77083333333333337</v>
      </c>
      <c r="O70" s="128">
        <v>0.77083333333333337</v>
      </c>
      <c r="P70" s="128">
        <v>0.77083333333333337</v>
      </c>
      <c r="Q70" s="128">
        <v>0.77083333333333337</v>
      </c>
      <c r="R70" s="128">
        <v>0.77083333333333337</v>
      </c>
      <c r="S70" s="128">
        <v>0.77083333333333337</v>
      </c>
      <c r="T70" s="128">
        <v>0.77083333333333337</v>
      </c>
      <c r="U70" s="128">
        <v>0.77083333333333337</v>
      </c>
      <c r="V70" s="128">
        <v>0.77083333333333337</v>
      </c>
      <c r="W70" s="128">
        <v>0.77083333333333337</v>
      </c>
      <c r="X70" s="128">
        <v>0.77083333333333337</v>
      </c>
      <c r="Y70" s="128">
        <v>0.77083333333333337</v>
      </c>
      <c r="Z70" s="128">
        <v>0.77083333333333337</v>
      </c>
      <c r="AA70" s="128">
        <v>0.77083333333333337</v>
      </c>
      <c r="AB70" s="128">
        <v>0.77083333333333337</v>
      </c>
      <c r="AC70" s="128">
        <v>0.77083333333333337</v>
      </c>
      <c r="AD70" s="128">
        <v>0.77083333333333337</v>
      </c>
      <c r="AE70" s="128">
        <v>0.77083333333333337</v>
      </c>
      <c r="AF70" s="128">
        <v>0.77083333333333337</v>
      </c>
      <c r="AG70" s="128">
        <v>0.77083333333333337</v>
      </c>
      <c r="AH70" s="128">
        <v>0.77083333333333337</v>
      </c>
      <c r="AI70" s="128">
        <v>0.77083333333333337</v>
      </c>
      <c r="AJ70" s="128">
        <v>0.77083333333333337</v>
      </c>
      <c r="AK70" s="128">
        <v>0.77083333333333337</v>
      </c>
      <c r="AL70" s="128">
        <v>0.77083333333333337</v>
      </c>
      <c r="AM70" s="128">
        <v>0.77083333333333337</v>
      </c>
      <c r="AN70" s="128">
        <v>0.77083333333333337</v>
      </c>
      <c r="AO70" s="128">
        <v>0.77083333333333337</v>
      </c>
      <c r="AP70" s="128">
        <v>0.77083333333333337</v>
      </c>
      <c r="AQ70" s="128">
        <v>0.77083333333333337</v>
      </c>
      <c r="AR70" s="128">
        <v>0.77083333333333337</v>
      </c>
      <c r="AS70" s="128">
        <v>0.77083333333333337</v>
      </c>
      <c r="AT70" s="128">
        <v>0.77083333333333337</v>
      </c>
      <c r="AU70" s="128">
        <v>0.77083333333333337</v>
      </c>
      <c r="AV70" s="128">
        <v>0.77083333333333337</v>
      </c>
      <c r="AW70" s="128">
        <v>0.77083333333333337</v>
      </c>
      <c r="AX70" s="128">
        <v>0.77083333333333337</v>
      </c>
      <c r="AY70" s="128">
        <v>0.77083333333333337</v>
      </c>
      <c r="AZ70" s="128">
        <v>0.77083333333333337</v>
      </c>
      <c r="BA70" s="128">
        <v>0.77083333333333337</v>
      </c>
      <c r="BB70" s="128"/>
      <c r="BC70" s="128"/>
      <c r="BD70" s="128"/>
      <c r="BE70" s="128"/>
      <c r="BF70" s="128"/>
      <c r="BG70" s="128"/>
      <c r="BH70" s="128"/>
      <c r="BI70" s="128"/>
      <c r="BJ70" s="128" t="s">
        <v>687</v>
      </c>
      <c r="BK70" s="191">
        <v>2219</v>
      </c>
      <c r="BL70" s="127">
        <v>26</v>
      </c>
    </row>
    <row r="71" spans="1:64" x14ac:dyDescent="0.25">
      <c r="A71" s="57">
        <v>2</v>
      </c>
      <c r="B71" s="58">
        <v>0.8125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194"/>
      <c r="BL71" s="57"/>
    </row>
    <row r="72" spans="1:64" x14ac:dyDescent="0.25">
      <c r="A72" s="57">
        <v>3</v>
      </c>
      <c r="B72" s="58">
        <v>0.85416666666666663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</row>
    <row r="73" spans="1:64" x14ac:dyDescent="0.25">
      <c r="A73" s="57" t="s">
        <v>645</v>
      </c>
      <c r="B73" s="58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</row>
    <row r="74" spans="1:64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</row>
    <row r="75" spans="1:64" x14ac:dyDescent="0.25">
      <c r="BJ75" s="62" t="s">
        <v>695</v>
      </c>
      <c r="BK75" s="179"/>
      <c r="BL75" s="61">
        <f>SUM(BL61:BL74)</f>
        <v>26</v>
      </c>
    </row>
    <row r="78" spans="1:64" ht="16.5" x14ac:dyDescent="0.25">
      <c r="A78" s="67" t="str">
        <f>"- Tên tuyến:"&amp;VLOOKUP(D80,Quyhoach!$B$8:$J$257,2,0)&amp;"-"&amp;VLOOKUP(D80,Quyhoach!$B$8:$J$257,3,0)</f>
        <v>- Tên tuyến:Quảng Bình-Hà Nội</v>
      </c>
    </row>
    <row r="79" spans="1:64" ht="16.5" x14ac:dyDescent="0.25">
      <c r="A79" s="68" t="str">
        <f>"- Bến xe đi:"&amp;VLOOKUP(D80,Quyhoach!$B$8:$J$257,4,0)&amp;";                 Bến xe đến: "&amp;VLOOKUP(D80,Quyhoach!$B$8:$J$257,5,0)</f>
        <v>- Bến xe đi:Tiến Hoá;                 Bến xe đến: Nước Ngầm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</row>
    <row r="80" spans="1:64" ht="16.5" x14ac:dyDescent="0.25">
      <c r="A80" s="67" t="s">
        <v>677</v>
      </c>
      <c r="D80" s="6" t="s">
        <v>519</v>
      </c>
    </row>
    <row r="81" spans="1:64" ht="16.5" x14ac:dyDescent="0.25">
      <c r="A81" s="67" t="str">
        <f>"- Hành trình tuyến:"&amp;VLOOKUP(D80,Quyhoach!$B$8:$J$257,6,0)</f>
        <v>- Hành trình tuyến:BX Tiến Hoá - QL12 - QL1 - BX Nước Ngầm &lt;A&gt;</v>
      </c>
    </row>
    <row r="82" spans="1:64" ht="16.5" x14ac:dyDescent="0.25">
      <c r="A82" s="67" t="str">
        <f>"- Cự ly tuyến:"&amp;VLOOKUP(D80,Quyhoach!$B$8:$J$257,7,0)&amp;"km"</f>
        <v>- Cự ly tuyến:500km</v>
      </c>
    </row>
    <row r="83" spans="1:64" ht="16.5" x14ac:dyDescent="0.25">
      <c r="A83" s="67" t="str">
        <f>"- Tổng số chuyến xe/ngày/tháng: "&amp;VLOOKUP(D80,Quyhoach!$B$8:$J$257,8,0)</f>
        <v>- Tổng số chuyến xe/ngày/tháng: 60</v>
      </c>
    </row>
    <row r="84" spans="1:64" ht="18.75" x14ac:dyDescent="0.25">
      <c r="A84" s="70"/>
    </row>
    <row r="85" spans="1:64" x14ac:dyDescent="0.25">
      <c r="A85" s="243" t="s">
        <v>637</v>
      </c>
      <c r="B85" s="71" t="s">
        <v>638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</row>
    <row r="86" spans="1:64" x14ac:dyDescent="0.25">
      <c r="A86" s="244"/>
      <c r="B86" s="242" t="s">
        <v>639</v>
      </c>
      <c r="C86" s="242"/>
      <c r="D86" s="242" t="s">
        <v>640</v>
      </c>
      <c r="E86" s="242"/>
      <c r="F86" s="242" t="s">
        <v>641</v>
      </c>
      <c r="G86" s="242"/>
      <c r="H86" s="242" t="s">
        <v>642</v>
      </c>
      <c r="I86" s="242"/>
      <c r="J86" s="242" t="s">
        <v>651</v>
      </c>
      <c r="K86" s="242"/>
      <c r="L86" s="242" t="s">
        <v>652</v>
      </c>
      <c r="M86" s="242"/>
      <c r="N86" s="242" t="s">
        <v>653</v>
      </c>
      <c r="O86" s="242"/>
      <c r="P86" s="242" t="s">
        <v>654</v>
      </c>
      <c r="Q86" s="242"/>
      <c r="R86" s="242" t="s">
        <v>655</v>
      </c>
      <c r="S86" s="242"/>
      <c r="T86" s="242" t="s">
        <v>656</v>
      </c>
      <c r="U86" s="242"/>
      <c r="V86" s="242" t="s">
        <v>657</v>
      </c>
      <c r="W86" s="242"/>
      <c r="X86" s="242" t="s">
        <v>658</v>
      </c>
      <c r="Y86" s="242"/>
      <c r="Z86" s="242" t="s">
        <v>659</v>
      </c>
      <c r="AA86" s="242"/>
      <c r="AB86" s="242" t="s">
        <v>660</v>
      </c>
      <c r="AC86" s="242"/>
      <c r="AD86" s="242" t="s">
        <v>661</v>
      </c>
      <c r="AE86" s="242"/>
      <c r="AF86" s="242" t="s">
        <v>662</v>
      </c>
      <c r="AG86" s="242"/>
      <c r="AH86" s="242" t="s">
        <v>663</v>
      </c>
      <c r="AI86" s="242"/>
      <c r="AJ86" s="242" t="s">
        <v>664</v>
      </c>
      <c r="AK86" s="242"/>
      <c r="AL86" s="242" t="s">
        <v>665</v>
      </c>
      <c r="AM86" s="242"/>
      <c r="AN86" s="242" t="s">
        <v>666</v>
      </c>
      <c r="AO86" s="242"/>
      <c r="AP86" s="242" t="s">
        <v>667</v>
      </c>
      <c r="AQ86" s="242"/>
      <c r="AR86" s="242" t="s">
        <v>668</v>
      </c>
      <c r="AS86" s="242"/>
      <c r="AT86" s="242" t="s">
        <v>669</v>
      </c>
      <c r="AU86" s="242"/>
      <c r="AV86" s="242" t="s">
        <v>670</v>
      </c>
      <c r="AW86" s="242"/>
      <c r="AX86" s="242" t="s">
        <v>671</v>
      </c>
      <c r="AY86" s="242"/>
      <c r="AZ86" s="242" t="s">
        <v>672</v>
      </c>
      <c r="BA86" s="242"/>
      <c r="BB86" s="242" t="s">
        <v>673</v>
      </c>
      <c r="BC86" s="242"/>
      <c r="BD86" s="242" t="s">
        <v>674</v>
      </c>
      <c r="BE86" s="242"/>
      <c r="BF86" s="242" t="s">
        <v>675</v>
      </c>
      <c r="BG86" s="242"/>
      <c r="BH86" s="242" t="s">
        <v>676</v>
      </c>
      <c r="BI86" s="242"/>
    </row>
    <row r="87" spans="1:64" ht="28.5" x14ac:dyDescent="0.25">
      <c r="A87" s="245"/>
      <c r="B87" s="192" t="s">
        <v>650</v>
      </c>
      <c r="C87" s="192" t="s">
        <v>644</v>
      </c>
      <c r="D87" s="192" t="s">
        <v>650</v>
      </c>
      <c r="E87" s="192" t="s">
        <v>644</v>
      </c>
      <c r="F87" s="192" t="s">
        <v>650</v>
      </c>
      <c r="G87" s="192" t="s">
        <v>644</v>
      </c>
      <c r="H87" s="192" t="s">
        <v>650</v>
      </c>
      <c r="I87" s="192" t="s">
        <v>644</v>
      </c>
      <c r="J87" s="192" t="s">
        <v>650</v>
      </c>
      <c r="K87" s="192" t="s">
        <v>644</v>
      </c>
      <c r="L87" s="192" t="s">
        <v>650</v>
      </c>
      <c r="M87" s="192" t="s">
        <v>644</v>
      </c>
      <c r="N87" s="192" t="s">
        <v>650</v>
      </c>
      <c r="O87" s="192" t="s">
        <v>644</v>
      </c>
      <c r="P87" s="192" t="s">
        <v>650</v>
      </c>
      <c r="Q87" s="192" t="s">
        <v>644</v>
      </c>
      <c r="R87" s="192" t="s">
        <v>650</v>
      </c>
      <c r="S87" s="192" t="s">
        <v>644</v>
      </c>
      <c r="T87" s="192" t="s">
        <v>650</v>
      </c>
      <c r="U87" s="192" t="s">
        <v>644</v>
      </c>
      <c r="V87" s="192" t="s">
        <v>650</v>
      </c>
      <c r="W87" s="192" t="s">
        <v>644</v>
      </c>
      <c r="X87" s="192" t="s">
        <v>650</v>
      </c>
      <c r="Y87" s="192" t="s">
        <v>644</v>
      </c>
      <c r="Z87" s="192" t="s">
        <v>650</v>
      </c>
      <c r="AA87" s="192" t="s">
        <v>644</v>
      </c>
      <c r="AB87" s="192" t="s">
        <v>650</v>
      </c>
      <c r="AC87" s="192" t="s">
        <v>644</v>
      </c>
      <c r="AD87" s="192" t="s">
        <v>650</v>
      </c>
      <c r="AE87" s="192" t="s">
        <v>644</v>
      </c>
      <c r="AF87" s="192" t="s">
        <v>650</v>
      </c>
      <c r="AG87" s="192" t="s">
        <v>644</v>
      </c>
      <c r="AH87" s="192" t="s">
        <v>650</v>
      </c>
      <c r="AI87" s="192" t="s">
        <v>644</v>
      </c>
      <c r="AJ87" s="192" t="s">
        <v>650</v>
      </c>
      <c r="AK87" s="192" t="s">
        <v>644</v>
      </c>
      <c r="AL87" s="192" t="s">
        <v>650</v>
      </c>
      <c r="AM87" s="192" t="s">
        <v>644</v>
      </c>
      <c r="AN87" s="192" t="s">
        <v>650</v>
      </c>
      <c r="AO87" s="192" t="s">
        <v>644</v>
      </c>
      <c r="AP87" s="192" t="s">
        <v>650</v>
      </c>
      <c r="AQ87" s="192" t="s">
        <v>644</v>
      </c>
      <c r="AR87" s="192" t="s">
        <v>650</v>
      </c>
      <c r="AS87" s="192" t="s">
        <v>644</v>
      </c>
      <c r="AT87" s="192" t="s">
        <v>650</v>
      </c>
      <c r="AU87" s="192" t="s">
        <v>644</v>
      </c>
      <c r="AV87" s="192" t="s">
        <v>650</v>
      </c>
      <c r="AW87" s="192" t="s">
        <v>644</v>
      </c>
      <c r="AX87" s="192" t="s">
        <v>650</v>
      </c>
      <c r="AY87" s="192" t="s">
        <v>644</v>
      </c>
      <c r="AZ87" s="192" t="s">
        <v>650</v>
      </c>
      <c r="BA87" s="192" t="s">
        <v>644</v>
      </c>
      <c r="BB87" s="192" t="s">
        <v>650</v>
      </c>
      <c r="BC87" s="192" t="s">
        <v>644</v>
      </c>
      <c r="BD87" s="192" t="s">
        <v>650</v>
      </c>
      <c r="BE87" s="192" t="s">
        <v>644</v>
      </c>
      <c r="BF87" s="192" t="s">
        <v>650</v>
      </c>
      <c r="BG87" s="192" t="s">
        <v>644</v>
      </c>
      <c r="BH87" s="192" t="s">
        <v>650</v>
      </c>
      <c r="BI87" s="192" t="s">
        <v>644</v>
      </c>
      <c r="BJ87" s="192" t="s">
        <v>682</v>
      </c>
      <c r="BK87" s="177" t="s">
        <v>683</v>
      </c>
      <c r="BL87" s="192" t="s">
        <v>684</v>
      </c>
    </row>
    <row r="88" spans="1:64" x14ac:dyDescent="0.25">
      <c r="A88" s="180">
        <v>1</v>
      </c>
      <c r="B88" s="201">
        <v>0.25</v>
      </c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  <c r="AK88" s="180"/>
      <c r="AL88" s="180"/>
      <c r="AM88" s="180"/>
      <c r="AN88" s="180"/>
      <c r="AO88" s="180"/>
      <c r="AP88" s="180"/>
      <c r="AQ88" s="180"/>
      <c r="AR88" s="180"/>
      <c r="AS88" s="180"/>
      <c r="AT88" s="180"/>
      <c r="AU88" s="180"/>
      <c r="AV88" s="180"/>
      <c r="AW88" s="180"/>
      <c r="AX88" s="180"/>
      <c r="AY88" s="180"/>
      <c r="AZ88" s="180"/>
      <c r="BA88" s="180"/>
      <c r="BB88" s="180"/>
      <c r="BC88" s="180"/>
      <c r="BD88" s="180"/>
      <c r="BE88" s="180"/>
      <c r="BF88" s="180"/>
      <c r="BG88" s="180"/>
      <c r="BH88" s="180"/>
      <c r="BI88" s="180"/>
      <c r="BJ88" s="180"/>
      <c r="BK88" s="200"/>
      <c r="BL88" s="180"/>
    </row>
    <row r="89" spans="1:64" x14ac:dyDescent="0.25">
      <c r="A89" s="61">
        <v>2</v>
      </c>
      <c r="B89" s="62">
        <v>0.875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179"/>
      <c r="BL89" s="61"/>
    </row>
    <row r="90" spans="1:64" x14ac:dyDescent="0.25">
      <c r="A90" s="57"/>
      <c r="B90" s="58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194"/>
      <c r="BL90" s="57"/>
    </row>
    <row r="91" spans="1:64" x14ac:dyDescent="0.25">
      <c r="BJ91" s="62" t="s">
        <v>695</v>
      </c>
      <c r="BK91" s="179"/>
      <c r="BL91" s="61">
        <f>SUM(BL80:BL90)</f>
        <v>0</v>
      </c>
    </row>
    <row r="93" spans="1:64" ht="18.75" x14ac:dyDescent="0.25">
      <c r="A93" s="124" t="s">
        <v>646</v>
      </c>
    </row>
    <row r="94" spans="1:64" ht="18.75" x14ac:dyDescent="0.25">
      <c r="A94" s="125" t="s">
        <v>647</v>
      </c>
    </row>
    <row r="95" spans="1:64" ht="18.75" x14ac:dyDescent="0.25">
      <c r="A95" s="125" t="s">
        <v>648</v>
      </c>
    </row>
    <row r="96" spans="1:64" ht="18.75" x14ac:dyDescent="0.3">
      <c r="A96" s="126" t="s">
        <v>649</v>
      </c>
    </row>
  </sheetData>
  <mergeCells count="155">
    <mergeCell ref="BB86:BC86"/>
    <mergeCell ref="BD86:BE86"/>
    <mergeCell ref="BF86:BG86"/>
    <mergeCell ref="BH86:BI86"/>
    <mergeCell ref="AJ86:AK86"/>
    <mergeCell ref="AL86:AM86"/>
    <mergeCell ref="AN86:AO86"/>
    <mergeCell ref="AP86:AQ86"/>
    <mergeCell ref="AR86:AS86"/>
    <mergeCell ref="AT86:AU86"/>
    <mergeCell ref="AV86:AW86"/>
    <mergeCell ref="AX86:AY86"/>
    <mergeCell ref="AZ86:BA86"/>
    <mergeCell ref="R86:S86"/>
    <mergeCell ref="T86:U86"/>
    <mergeCell ref="V86:W86"/>
    <mergeCell ref="X86:Y86"/>
    <mergeCell ref="Z86:AA86"/>
    <mergeCell ref="AB86:AC86"/>
    <mergeCell ref="AD86:AE86"/>
    <mergeCell ref="AF86:AG86"/>
    <mergeCell ref="AH86:AI86"/>
    <mergeCell ref="A85:A87"/>
    <mergeCell ref="B86:C86"/>
    <mergeCell ref="D86:E86"/>
    <mergeCell ref="F86:G86"/>
    <mergeCell ref="H86:I86"/>
    <mergeCell ref="J86:K86"/>
    <mergeCell ref="L86:M86"/>
    <mergeCell ref="N86:O86"/>
    <mergeCell ref="P86:Q86"/>
    <mergeCell ref="F12:G12"/>
    <mergeCell ref="BH12:BI12"/>
    <mergeCell ref="AX12:AY12"/>
    <mergeCell ref="AZ12:BA12"/>
    <mergeCell ref="BB12:BC12"/>
    <mergeCell ref="BD12:BE12"/>
    <mergeCell ref="BF12:BG12"/>
    <mergeCell ref="AV12:AW12"/>
    <mergeCell ref="AJ12:AK12"/>
    <mergeCell ref="AL12:AM12"/>
    <mergeCell ref="AN12:AO12"/>
    <mergeCell ref="AP12:AQ12"/>
    <mergeCell ref="AR12:AS12"/>
    <mergeCell ref="AT12:AU12"/>
    <mergeCell ref="H12:I12"/>
    <mergeCell ref="J12:K12"/>
    <mergeCell ref="AB12:AC12"/>
    <mergeCell ref="AD12:AE12"/>
    <mergeCell ref="X12:Y12"/>
    <mergeCell ref="Z12:AA12"/>
    <mergeCell ref="A50:A52"/>
    <mergeCell ref="B51:C51"/>
    <mergeCell ref="D51:E51"/>
    <mergeCell ref="F51:G51"/>
    <mergeCell ref="H51:I51"/>
    <mergeCell ref="J51:K51"/>
    <mergeCell ref="J33:K33"/>
    <mergeCell ref="L33:M33"/>
    <mergeCell ref="AH12:AI12"/>
    <mergeCell ref="L12:M12"/>
    <mergeCell ref="N12:O12"/>
    <mergeCell ref="P12:Q12"/>
    <mergeCell ref="R12:S12"/>
    <mergeCell ref="T12:U12"/>
    <mergeCell ref="V12:W12"/>
    <mergeCell ref="N33:O33"/>
    <mergeCell ref="A32:A34"/>
    <mergeCell ref="B33:C33"/>
    <mergeCell ref="D33:E33"/>
    <mergeCell ref="F33:G33"/>
    <mergeCell ref="AF12:AG12"/>
    <mergeCell ref="A11:A13"/>
    <mergeCell ref="B12:C12"/>
    <mergeCell ref="D12:E12"/>
    <mergeCell ref="L51:M51"/>
    <mergeCell ref="N51:O51"/>
    <mergeCell ref="H33:I33"/>
    <mergeCell ref="BF51:BG51"/>
    <mergeCell ref="BH51:BI51"/>
    <mergeCell ref="AN51:AO51"/>
    <mergeCell ref="AP51:AQ51"/>
    <mergeCell ref="AR51:AS51"/>
    <mergeCell ref="AT51:AU51"/>
    <mergeCell ref="AV51:AW51"/>
    <mergeCell ref="P51:Q51"/>
    <mergeCell ref="P33:Q33"/>
    <mergeCell ref="R33:S33"/>
    <mergeCell ref="T33:U33"/>
    <mergeCell ref="V33:W33"/>
    <mergeCell ref="AF33:AG33"/>
    <mergeCell ref="AH33:AI33"/>
    <mergeCell ref="AB33:AC33"/>
    <mergeCell ref="AD33:AE33"/>
    <mergeCell ref="X33:Y33"/>
    <mergeCell ref="Z33:AA33"/>
    <mergeCell ref="R51:S51"/>
    <mergeCell ref="AJ33:AK33"/>
    <mergeCell ref="AL33:AM33"/>
    <mergeCell ref="AT67:AU67"/>
    <mergeCell ref="T67:U67"/>
    <mergeCell ref="V67:W67"/>
    <mergeCell ref="AX51:AY51"/>
    <mergeCell ref="BD51:BE51"/>
    <mergeCell ref="AB51:AC51"/>
    <mergeCell ref="AD51:AE51"/>
    <mergeCell ref="AF51:AG51"/>
    <mergeCell ref="AH51:AI51"/>
    <mergeCell ref="AJ51:AK51"/>
    <mergeCell ref="AL51:AM51"/>
    <mergeCell ref="AX67:AY67"/>
    <mergeCell ref="AZ67:BA67"/>
    <mergeCell ref="AZ51:BA51"/>
    <mergeCell ref="BB51:BC51"/>
    <mergeCell ref="AF67:AG67"/>
    <mergeCell ref="AH67:AI67"/>
    <mergeCell ref="T51:U51"/>
    <mergeCell ref="V51:W51"/>
    <mergeCell ref="X51:Y51"/>
    <mergeCell ref="Z51:AA51"/>
    <mergeCell ref="BH67:BI67"/>
    <mergeCell ref="A66:A68"/>
    <mergeCell ref="B67:C67"/>
    <mergeCell ref="D67:E67"/>
    <mergeCell ref="F67:G67"/>
    <mergeCell ref="H67:I67"/>
    <mergeCell ref="J67:K67"/>
    <mergeCell ref="AV67:AW67"/>
    <mergeCell ref="BF67:BG67"/>
    <mergeCell ref="AJ67:AK67"/>
    <mergeCell ref="L67:M67"/>
    <mergeCell ref="N67:O67"/>
    <mergeCell ref="P67:Q67"/>
    <mergeCell ref="R67:S67"/>
    <mergeCell ref="BB67:BC67"/>
    <mergeCell ref="BD67:BE67"/>
    <mergeCell ref="X67:Y67"/>
    <mergeCell ref="Z67:AA67"/>
    <mergeCell ref="AB67:AC67"/>
    <mergeCell ref="AD67:AE67"/>
    <mergeCell ref="AL67:AM67"/>
    <mergeCell ref="AN67:AO67"/>
    <mergeCell ref="AP67:AQ67"/>
    <mergeCell ref="AR67:AS67"/>
    <mergeCell ref="BH33:BI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L318"/>
  <sheetViews>
    <sheetView topLeftCell="A284" workbookViewId="0">
      <selection activeCell="K296" sqref="K296"/>
    </sheetView>
  </sheetViews>
  <sheetFormatPr defaultRowHeight="15.75" x14ac:dyDescent="0.25"/>
  <cols>
    <col min="1" max="1" width="4.625" customWidth="1"/>
    <col min="2" max="61" width="4.75" customWidth="1"/>
    <col min="62" max="62" width="12.875" customWidth="1"/>
    <col min="65" max="16384" width="9" style="6"/>
  </cols>
  <sheetData>
    <row r="1" spans="1:64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4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4" ht="18.75" x14ac:dyDescent="0.25">
      <c r="A3" s="17"/>
    </row>
    <row r="4" spans="1:64" ht="16.5" x14ac:dyDescent="0.25">
      <c r="A4" s="67" t="str">
        <f>"- Tên tuyến:"&amp;VLOOKUP($D$46,Quyhoach!$B$8:$J$257,2,0)&amp;"-"&amp;VLOOKUP($D$46,Quyhoach!$B$8:$J$257,3,0)</f>
        <v>- Tên tuyến:Quảng Bình-Nghệ An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Phía Bắc Vinh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ht="16.5" x14ac:dyDescent="0.25">
      <c r="A6" s="67" t="s">
        <v>677</v>
      </c>
      <c r="B6" s="6"/>
      <c r="C6" s="6"/>
      <c r="D6" s="6" t="s">
        <v>679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s="133" customFormat="1" ht="16.5" x14ac:dyDescent="0.25">
      <c r="A7" s="67" t="str">
        <f>"- Hành trình tuyến:"&amp;VLOOKUP(D6,Quyhoach!$B$8:$J$257,6,0)</f>
        <v>- Hành trình tuyến:BX Đồng Hới - QL1 - Trần Hưng Đạo - BX Bắc Vinh &lt;A&gt;</v>
      </c>
    </row>
    <row r="8" spans="1:64" ht="16.5" x14ac:dyDescent="0.25">
      <c r="A8" s="67" t="str">
        <f>"- Cự ly tuyến:"&amp;VLOOKUP(D6,Quyhoach!$B$8:$J$257,7,0)&amp;"km"</f>
        <v>- Cự ly tuyến:207km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ht="16.5" x14ac:dyDescent="0.25">
      <c r="A9" s="67" t="str">
        <f>"- Tổng số chuyến xe/ngày/tháng: "&amp;VLOOKUP(D6,Quyhoach!$B$8:$J$257,8,0)</f>
        <v>- Tổng số chuyến xe/ngày/tháng: 1110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ht="10.5" customHeight="1" x14ac:dyDescent="0.25">
      <c r="A10" s="7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ht="15.75" customHeight="1" x14ac:dyDescent="0.25">
      <c r="A11" s="243" t="s">
        <v>637</v>
      </c>
      <c r="B11" s="134" t="s">
        <v>638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6"/>
      <c r="BK11" s="6"/>
      <c r="BL11" s="6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  <c r="BJ12" s="6"/>
      <c r="BK12" s="6"/>
      <c r="BL12" s="6"/>
    </row>
    <row r="13" spans="1:64" ht="28.5" x14ac:dyDescent="0.25">
      <c r="A13" s="245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02" t="s">
        <v>683</v>
      </c>
      <c r="BL13" s="102" t="s">
        <v>684</v>
      </c>
    </row>
    <row r="14" spans="1:64" x14ac:dyDescent="0.25">
      <c r="A14" s="127">
        <v>1</v>
      </c>
      <c r="B14" s="135">
        <v>0.1875</v>
      </c>
      <c r="C14" s="131">
        <v>0.54166666666666663</v>
      </c>
      <c r="D14" s="135">
        <v>0.1875</v>
      </c>
      <c r="E14" s="131">
        <v>0.54166666666666663</v>
      </c>
      <c r="F14" s="135">
        <v>0.1875</v>
      </c>
      <c r="G14" s="131">
        <v>0.54166666666666663</v>
      </c>
      <c r="H14" s="135">
        <v>0.1875</v>
      </c>
      <c r="I14" s="131">
        <v>0.54166666666666663</v>
      </c>
      <c r="J14" s="135">
        <v>0.1875</v>
      </c>
      <c r="K14" s="131">
        <v>0.54166666666666663</v>
      </c>
      <c r="L14" s="135">
        <v>0.1875</v>
      </c>
      <c r="M14" s="131">
        <v>0.54166666666666663</v>
      </c>
      <c r="N14" s="135">
        <v>0.1875</v>
      </c>
      <c r="O14" s="131">
        <v>0.54166666666666663</v>
      </c>
      <c r="P14" s="135">
        <v>0.1875</v>
      </c>
      <c r="Q14" s="131">
        <v>0.54166666666666663</v>
      </c>
      <c r="R14" s="135">
        <v>0.1875</v>
      </c>
      <c r="S14" s="131">
        <v>0.54166666666666663</v>
      </c>
      <c r="T14" s="135">
        <v>0.1875</v>
      </c>
      <c r="U14" s="131">
        <v>0.54166666666666663</v>
      </c>
      <c r="V14" s="135">
        <v>0.1875</v>
      </c>
      <c r="W14" s="131">
        <v>0.54166666666666663</v>
      </c>
      <c r="X14" s="135">
        <v>0.1875</v>
      </c>
      <c r="Y14" s="131">
        <v>0.54166666666666663</v>
      </c>
      <c r="Z14" s="135">
        <v>0.1875</v>
      </c>
      <c r="AA14" s="131">
        <v>0.54166666666666663</v>
      </c>
      <c r="AB14" s="135">
        <v>0.1875</v>
      </c>
      <c r="AC14" s="131">
        <v>0.54166666666666663</v>
      </c>
      <c r="AD14" s="135">
        <v>0.1875</v>
      </c>
      <c r="AE14" s="131">
        <v>0.54166666666666663</v>
      </c>
      <c r="AF14" s="135">
        <v>0.1875</v>
      </c>
      <c r="AG14" s="131">
        <v>0.54166666666666663</v>
      </c>
      <c r="AH14" s="135">
        <v>0.1875</v>
      </c>
      <c r="AI14" s="131">
        <v>0.54166666666666663</v>
      </c>
      <c r="AJ14" s="135">
        <v>0.1875</v>
      </c>
      <c r="AK14" s="131">
        <v>0.54166666666666663</v>
      </c>
      <c r="AL14" s="135">
        <v>0.1875</v>
      </c>
      <c r="AM14" s="131">
        <v>0.54166666666666663</v>
      </c>
      <c r="AN14" s="135">
        <v>0.1875</v>
      </c>
      <c r="AO14" s="131">
        <v>0.54166666666666663</v>
      </c>
      <c r="AP14" s="135">
        <v>0.1875</v>
      </c>
      <c r="AQ14" s="131">
        <v>0.54166666666666663</v>
      </c>
      <c r="AR14" s="135">
        <v>0.1875</v>
      </c>
      <c r="AS14" s="131">
        <v>0.54166666666666663</v>
      </c>
      <c r="AT14" s="135">
        <v>0.1875</v>
      </c>
      <c r="AU14" s="131">
        <v>0.54166666666666663</v>
      </c>
      <c r="AV14" s="135">
        <v>0.1875</v>
      </c>
      <c r="AW14" s="131">
        <v>0.54166666666666663</v>
      </c>
      <c r="AX14" s="135">
        <v>0.1875</v>
      </c>
      <c r="AY14" s="131">
        <v>0.54166666666666663</v>
      </c>
      <c r="AZ14" s="135">
        <v>0.1875</v>
      </c>
      <c r="BA14" s="131">
        <v>0.54166666666666663</v>
      </c>
      <c r="BB14" s="127"/>
      <c r="BC14" s="127"/>
      <c r="BD14" s="127"/>
      <c r="BE14" s="127"/>
      <c r="BF14" s="127"/>
      <c r="BG14" s="127"/>
      <c r="BH14" s="127"/>
      <c r="BI14" s="127"/>
      <c r="BJ14" s="136" t="s">
        <v>715</v>
      </c>
      <c r="BK14" s="139">
        <v>1357</v>
      </c>
      <c r="BL14" s="136">
        <v>26</v>
      </c>
    </row>
    <row r="15" spans="1:64" x14ac:dyDescent="0.25">
      <c r="A15" s="130">
        <v>2</v>
      </c>
      <c r="B15" s="131">
        <v>0.22916666666666666</v>
      </c>
      <c r="C15" s="131">
        <v>0.49305555555555558</v>
      </c>
      <c r="D15" s="131">
        <v>0.22916666666666666</v>
      </c>
      <c r="E15" s="131">
        <v>0.49305555555555558</v>
      </c>
      <c r="F15" s="131">
        <v>0.22916666666666666</v>
      </c>
      <c r="G15" s="131">
        <v>0.49305555555555558</v>
      </c>
      <c r="H15" s="131">
        <v>0.22916666666666666</v>
      </c>
      <c r="I15" s="131">
        <v>0.49305555555555558</v>
      </c>
      <c r="J15" s="131">
        <v>0.22916666666666666</v>
      </c>
      <c r="K15" s="131">
        <v>0.49305555555555558</v>
      </c>
      <c r="L15" s="131">
        <v>0.22916666666666666</v>
      </c>
      <c r="M15" s="131">
        <v>0.49305555555555558</v>
      </c>
      <c r="N15" s="131">
        <v>0.22916666666666666</v>
      </c>
      <c r="O15" s="131">
        <v>0.49305555555555558</v>
      </c>
      <c r="P15" s="131">
        <v>0.22916666666666666</v>
      </c>
      <c r="Q15" s="131">
        <v>0.49305555555555558</v>
      </c>
      <c r="R15" s="131">
        <v>0.22916666666666666</v>
      </c>
      <c r="S15" s="131">
        <v>0.49305555555555558</v>
      </c>
      <c r="T15" s="131">
        <v>0.22916666666666666</v>
      </c>
      <c r="U15" s="131">
        <v>0.49305555555555558</v>
      </c>
      <c r="V15" s="131">
        <v>0.22916666666666666</v>
      </c>
      <c r="W15" s="131">
        <v>0.49305555555555558</v>
      </c>
      <c r="X15" s="131">
        <v>0.22916666666666666</v>
      </c>
      <c r="Y15" s="131">
        <v>0.49305555555555558</v>
      </c>
      <c r="Z15" s="131">
        <v>0.22916666666666666</v>
      </c>
      <c r="AA15" s="131">
        <v>0.49305555555555558</v>
      </c>
      <c r="AB15" s="131">
        <v>0.22916666666666666</v>
      </c>
      <c r="AC15" s="131">
        <v>0.49305555555555558</v>
      </c>
      <c r="AD15" s="131">
        <v>0.22916666666666666</v>
      </c>
      <c r="AE15" s="131">
        <v>0.49305555555555558</v>
      </c>
      <c r="AF15" s="131">
        <v>0.22916666666666666</v>
      </c>
      <c r="AG15" s="131">
        <v>0.49305555555555558</v>
      </c>
      <c r="AH15" s="131">
        <v>0.22916666666666666</v>
      </c>
      <c r="AI15" s="131">
        <v>0.49305555555555558</v>
      </c>
      <c r="AJ15" s="131">
        <v>0.22916666666666666</v>
      </c>
      <c r="AK15" s="131">
        <v>0.49305555555555558</v>
      </c>
      <c r="AL15" s="131">
        <v>0.22916666666666666</v>
      </c>
      <c r="AM15" s="131">
        <v>0.49305555555555558</v>
      </c>
      <c r="AN15" s="131">
        <v>0.22916666666666666</v>
      </c>
      <c r="AO15" s="131">
        <v>0.49305555555555558</v>
      </c>
      <c r="AP15" s="131">
        <v>0.22916666666666666</v>
      </c>
      <c r="AQ15" s="131">
        <v>0.49305555555555558</v>
      </c>
      <c r="AR15" s="131">
        <v>0.22916666666666666</v>
      </c>
      <c r="AS15" s="131">
        <v>0.49305555555555558</v>
      </c>
      <c r="AT15" s="131">
        <v>0.22916666666666666</v>
      </c>
      <c r="AU15" s="131">
        <v>0.49305555555555558</v>
      </c>
      <c r="AV15" s="131">
        <v>0.22916666666666666</v>
      </c>
      <c r="AW15" s="131">
        <v>0.49305555555555558</v>
      </c>
      <c r="AX15" s="131">
        <v>0.22916666666666666</v>
      </c>
      <c r="AY15" s="131">
        <v>0.49305555555555558</v>
      </c>
      <c r="AZ15" s="131">
        <v>0.22916666666666666</v>
      </c>
      <c r="BA15" s="131">
        <v>0.49305555555555558</v>
      </c>
      <c r="BB15" s="130"/>
      <c r="BC15" s="130"/>
      <c r="BD15" s="130"/>
      <c r="BE15" s="130"/>
      <c r="BF15" s="130"/>
      <c r="BG15" s="130"/>
      <c r="BH15" s="130"/>
      <c r="BI15" s="130"/>
      <c r="BJ15" s="136" t="s">
        <v>715</v>
      </c>
      <c r="BK15" s="139"/>
      <c r="BL15" s="136">
        <v>26</v>
      </c>
    </row>
    <row r="16" spans="1:64" x14ac:dyDescent="0.25">
      <c r="A16" s="130">
        <v>3</v>
      </c>
      <c r="B16" s="131">
        <v>0.25</v>
      </c>
      <c r="C16" s="131">
        <v>0.52083333333333337</v>
      </c>
      <c r="D16" s="131">
        <v>0.25</v>
      </c>
      <c r="E16" s="131">
        <v>0.52083333333333337</v>
      </c>
      <c r="F16" s="131">
        <v>0.25</v>
      </c>
      <c r="G16" s="131">
        <v>0.52083333333333337</v>
      </c>
      <c r="H16" s="131">
        <v>0.25</v>
      </c>
      <c r="I16" s="131">
        <v>0.52083333333333337</v>
      </c>
      <c r="J16" s="131">
        <v>0.25</v>
      </c>
      <c r="K16" s="131">
        <v>0.52083333333333337</v>
      </c>
      <c r="L16" s="131">
        <v>0.25</v>
      </c>
      <c r="M16" s="131">
        <v>0.52083333333333337</v>
      </c>
      <c r="N16" s="131">
        <v>0.25</v>
      </c>
      <c r="O16" s="131">
        <v>0.52083333333333337</v>
      </c>
      <c r="P16" s="131">
        <v>0.25</v>
      </c>
      <c r="Q16" s="131">
        <v>0.52083333333333337</v>
      </c>
      <c r="R16" s="131">
        <v>0.25</v>
      </c>
      <c r="S16" s="131">
        <v>0.52083333333333337</v>
      </c>
      <c r="T16" s="131">
        <v>0.25</v>
      </c>
      <c r="U16" s="131">
        <v>0.52083333333333337</v>
      </c>
      <c r="V16" s="131">
        <v>0.25</v>
      </c>
      <c r="W16" s="131">
        <v>0.52083333333333337</v>
      </c>
      <c r="X16" s="131">
        <v>0.25</v>
      </c>
      <c r="Y16" s="131">
        <v>0.52083333333333337</v>
      </c>
      <c r="Z16" s="131">
        <v>0.25</v>
      </c>
      <c r="AA16" s="131">
        <v>0.52083333333333337</v>
      </c>
      <c r="AB16" s="131">
        <v>0.25</v>
      </c>
      <c r="AC16" s="131">
        <v>0.52083333333333337</v>
      </c>
      <c r="AD16" s="131">
        <v>0.25</v>
      </c>
      <c r="AE16" s="131">
        <v>0.52083333333333337</v>
      </c>
      <c r="AF16" s="131">
        <v>0.25</v>
      </c>
      <c r="AG16" s="131">
        <v>0.52083333333333337</v>
      </c>
      <c r="AH16" s="131">
        <v>0.25</v>
      </c>
      <c r="AI16" s="131">
        <v>0.52083333333333337</v>
      </c>
      <c r="AJ16" s="131">
        <v>0.25</v>
      </c>
      <c r="AK16" s="131">
        <v>0.52083333333333337</v>
      </c>
      <c r="AL16" s="131">
        <v>0.25</v>
      </c>
      <c r="AM16" s="131">
        <v>0.52083333333333337</v>
      </c>
      <c r="AN16" s="131">
        <v>0.25</v>
      </c>
      <c r="AO16" s="131">
        <v>0.52083333333333337</v>
      </c>
      <c r="AP16" s="131">
        <v>0.25</v>
      </c>
      <c r="AQ16" s="131">
        <v>0.52083333333333337</v>
      </c>
      <c r="AR16" s="131">
        <v>0.25</v>
      </c>
      <c r="AS16" s="131">
        <v>0.52083333333333337</v>
      </c>
      <c r="AT16" s="131">
        <v>0.25</v>
      </c>
      <c r="AU16" s="131">
        <v>0.52083333333333337</v>
      </c>
      <c r="AV16" s="131">
        <v>0.25</v>
      </c>
      <c r="AW16" s="131">
        <v>0.52083333333333337</v>
      </c>
      <c r="AX16" s="131">
        <v>0.25</v>
      </c>
      <c r="AY16" s="131">
        <v>0.52083333333333337</v>
      </c>
      <c r="AZ16" s="131">
        <v>0.25</v>
      </c>
      <c r="BA16" s="131">
        <v>0.52083333333333337</v>
      </c>
      <c r="BB16" s="130"/>
      <c r="BC16" s="130"/>
      <c r="BD16" s="130"/>
      <c r="BE16" s="130"/>
      <c r="BF16" s="130"/>
      <c r="BG16" s="130"/>
      <c r="BH16" s="130"/>
      <c r="BI16" s="130"/>
      <c r="BJ16" s="136" t="s">
        <v>715</v>
      </c>
      <c r="BK16" s="139"/>
      <c r="BL16" s="136">
        <v>26</v>
      </c>
    </row>
    <row r="17" spans="1:64" x14ac:dyDescent="0.25">
      <c r="A17" s="130">
        <v>4</v>
      </c>
      <c r="B17" s="131">
        <v>0.3125</v>
      </c>
      <c r="C17" s="131">
        <v>0.60416666666666663</v>
      </c>
      <c r="D17" s="131">
        <v>0.3125</v>
      </c>
      <c r="E17" s="131">
        <v>0.60416666666666663</v>
      </c>
      <c r="F17" s="131">
        <v>0.3125</v>
      </c>
      <c r="G17" s="131">
        <v>0.60416666666666663</v>
      </c>
      <c r="H17" s="131">
        <v>0.3125</v>
      </c>
      <c r="I17" s="131">
        <v>0.60416666666666663</v>
      </c>
      <c r="J17" s="131">
        <v>0.3125</v>
      </c>
      <c r="K17" s="131">
        <v>0.60416666666666663</v>
      </c>
      <c r="L17" s="131">
        <v>0.3125</v>
      </c>
      <c r="M17" s="131">
        <v>0.60416666666666663</v>
      </c>
      <c r="N17" s="131">
        <v>0.3125</v>
      </c>
      <c r="O17" s="131">
        <v>0.60416666666666663</v>
      </c>
      <c r="P17" s="131">
        <v>0.3125</v>
      </c>
      <c r="Q17" s="131">
        <v>0.60416666666666663</v>
      </c>
      <c r="R17" s="131">
        <v>0.3125</v>
      </c>
      <c r="S17" s="131">
        <v>0.60416666666666663</v>
      </c>
      <c r="T17" s="131">
        <v>0.3125</v>
      </c>
      <c r="U17" s="131">
        <v>0.60416666666666663</v>
      </c>
      <c r="V17" s="131">
        <v>0.3125</v>
      </c>
      <c r="W17" s="131">
        <v>0.60416666666666663</v>
      </c>
      <c r="X17" s="131">
        <v>0.3125</v>
      </c>
      <c r="Y17" s="131">
        <v>0.60416666666666663</v>
      </c>
      <c r="Z17" s="131">
        <v>0.3125</v>
      </c>
      <c r="AA17" s="131">
        <v>0.60416666666666663</v>
      </c>
      <c r="AB17" s="131">
        <v>0.3125</v>
      </c>
      <c r="AC17" s="131">
        <v>0.60416666666666663</v>
      </c>
      <c r="AD17" s="131">
        <v>0.3125</v>
      </c>
      <c r="AE17" s="131">
        <v>0.60416666666666663</v>
      </c>
      <c r="AF17" s="131">
        <v>0.3125</v>
      </c>
      <c r="AG17" s="131">
        <v>0.60416666666666663</v>
      </c>
      <c r="AH17" s="131">
        <v>0.3125</v>
      </c>
      <c r="AI17" s="131">
        <v>0.60416666666666663</v>
      </c>
      <c r="AJ17" s="131">
        <v>0.3125</v>
      </c>
      <c r="AK17" s="131">
        <v>0.60416666666666663</v>
      </c>
      <c r="AL17" s="131">
        <v>0.3125</v>
      </c>
      <c r="AM17" s="131">
        <v>0.60416666666666663</v>
      </c>
      <c r="AN17" s="131">
        <v>0.3125</v>
      </c>
      <c r="AO17" s="131">
        <v>0.60416666666666663</v>
      </c>
      <c r="AP17" s="131">
        <v>0.3125</v>
      </c>
      <c r="AQ17" s="131">
        <v>0.60416666666666663</v>
      </c>
      <c r="AR17" s="131">
        <v>0.3125</v>
      </c>
      <c r="AS17" s="131">
        <v>0.60416666666666663</v>
      </c>
      <c r="AT17" s="131">
        <v>0.3125</v>
      </c>
      <c r="AU17" s="131">
        <v>0.60416666666666663</v>
      </c>
      <c r="AV17" s="131">
        <v>0.3125</v>
      </c>
      <c r="AW17" s="131">
        <v>0.60416666666666663</v>
      </c>
      <c r="AX17" s="131">
        <v>0.3125</v>
      </c>
      <c r="AY17" s="131">
        <v>0.60416666666666663</v>
      </c>
      <c r="AZ17" s="131">
        <v>0.3125</v>
      </c>
      <c r="BA17" s="131">
        <v>0.60416666666666663</v>
      </c>
      <c r="BB17" s="130"/>
      <c r="BC17" s="130"/>
      <c r="BD17" s="130"/>
      <c r="BE17" s="130"/>
      <c r="BF17" s="130"/>
      <c r="BG17" s="130"/>
      <c r="BH17" s="130"/>
      <c r="BI17" s="130"/>
      <c r="BJ17" s="136" t="s">
        <v>715</v>
      </c>
      <c r="BK17" s="139"/>
      <c r="BL17" s="136">
        <v>26</v>
      </c>
    </row>
    <row r="18" spans="1:64" x14ac:dyDescent="0.25">
      <c r="A18" s="130">
        <v>5</v>
      </c>
      <c r="B18" s="131">
        <v>0.33333333333333331</v>
      </c>
      <c r="C18" s="131">
        <v>0.57638888888888895</v>
      </c>
      <c r="D18" s="131">
        <v>0.33333333333333331</v>
      </c>
      <c r="E18" s="131">
        <v>0.57638888888888895</v>
      </c>
      <c r="F18" s="131">
        <v>0.33333333333333331</v>
      </c>
      <c r="G18" s="131">
        <v>0.57638888888888895</v>
      </c>
      <c r="H18" s="131">
        <v>0.33333333333333331</v>
      </c>
      <c r="I18" s="131">
        <v>0.57638888888888895</v>
      </c>
      <c r="J18" s="131">
        <v>0.33333333333333331</v>
      </c>
      <c r="K18" s="131">
        <v>0.57638888888888895</v>
      </c>
      <c r="L18" s="131">
        <v>0.33333333333333331</v>
      </c>
      <c r="M18" s="131">
        <v>0.57638888888888895</v>
      </c>
      <c r="N18" s="131">
        <v>0.33333333333333331</v>
      </c>
      <c r="O18" s="131">
        <v>0.57638888888888895</v>
      </c>
      <c r="P18" s="131">
        <v>0.33333333333333331</v>
      </c>
      <c r="Q18" s="131">
        <v>0.57638888888888895</v>
      </c>
      <c r="R18" s="131">
        <v>0.33333333333333331</v>
      </c>
      <c r="S18" s="131">
        <v>0.57638888888888895</v>
      </c>
      <c r="T18" s="131">
        <v>0.33333333333333331</v>
      </c>
      <c r="U18" s="131">
        <v>0.57638888888888895</v>
      </c>
      <c r="V18" s="131">
        <v>0.33333333333333331</v>
      </c>
      <c r="W18" s="131">
        <v>0.57638888888888895</v>
      </c>
      <c r="X18" s="131">
        <v>0.33333333333333331</v>
      </c>
      <c r="Y18" s="131">
        <v>0.57638888888888895</v>
      </c>
      <c r="Z18" s="131">
        <v>0.33333333333333331</v>
      </c>
      <c r="AA18" s="131">
        <v>0.57638888888888895</v>
      </c>
      <c r="AB18" s="131">
        <v>0.33333333333333331</v>
      </c>
      <c r="AC18" s="131">
        <v>0.57638888888888895</v>
      </c>
      <c r="AD18" s="131">
        <v>0.33333333333333331</v>
      </c>
      <c r="AE18" s="131">
        <v>0.57638888888888895</v>
      </c>
      <c r="AF18" s="131">
        <v>0.33333333333333331</v>
      </c>
      <c r="AG18" s="131">
        <v>0.57638888888888895</v>
      </c>
      <c r="AH18" s="131">
        <v>0.33333333333333331</v>
      </c>
      <c r="AI18" s="131">
        <v>0.57638888888888895</v>
      </c>
      <c r="AJ18" s="131">
        <v>0.33333333333333331</v>
      </c>
      <c r="AK18" s="131">
        <v>0.57638888888888895</v>
      </c>
      <c r="AL18" s="131">
        <v>0.33333333333333331</v>
      </c>
      <c r="AM18" s="131">
        <v>0.57638888888888895</v>
      </c>
      <c r="AN18" s="131">
        <v>0.33333333333333331</v>
      </c>
      <c r="AO18" s="131">
        <v>0.57638888888888895</v>
      </c>
      <c r="AP18" s="131">
        <v>0.33333333333333331</v>
      </c>
      <c r="AQ18" s="131">
        <v>0.57638888888888895</v>
      </c>
      <c r="AR18" s="131">
        <v>0.33333333333333331</v>
      </c>
      <c r="AS18" s="131">
        <v>0.57638888888888895</v>
      </c>
      <c r="AT18" s="131">
        <v>0.33333333333333331</v>
      </c>
      <c r="AU18" s="131">
        <v>0.57638888888888895</v>
      </c>
      <c r="AV18" s="131">
        <v>0.33333333333333331</v>
      </c>
      <c r="AW18" s="131">
        <v>0.57638888888888895</v>
      </c>
      <c r="AX18" s="131">
        <v>0.33333333333333331</v>
      </c>
      <c r="AY18" s="131">
        <v>0.57638888888888895</v>
      </c>
      <c r="AZ18" s="131">
        <v>0.33333333333333331</v>
      </c>
      <c r="BA18" s="131">
        <v>0.57638888888888895</v>
      </c>
      <c r="BB18" s="130"/>
      <c r="BC18" s="130"/>
      <c r="BD18" s="130"/>
      <c r="BE18" s="130"/>
      <c r="BF18" s="130"/>
      <c r="BG18" s="130"/>
      <c r="BH18" s="130"/>
      <c r="BI18" s="130"/>
      <c r="BJ18" s="136" t="s">
        <v>715</v>
      </c>
      <c r="BK18" s="139"/>
      <c r="BL18" s="136">
        <v>26</v>
      </c>
    </row>
    <row r="19" spans="1:64" x14ac:dyDescent="0.25">
      <c r="A19" s="130">
        <v>6</v>
      </c>
      <c r="B19" s="131">
        <v>0.35416666666666669</v>
      </c>
      <c r="C19" s="131">
        <v>0.6875</v>
      </c>
      <c r="D19" s="131">
        <v>0.35416666666666669</v>
      </c>
      <c r="E19" s="131">
        <v>0.6875</v>
      </c>
      <c r="F19" s="131">
        <v>0.35416666666666669</v>
      </c>
      <c r="G19" s="131">
        <v>0.6875</v>
      </c>
      <c r="H19" s="131">
        <v>0.35416666666666669</v>
      </c>
      <c r="I19" s="131">
        <v>0.6875</v>
      </c>
      <c r="J19" s="131">
        <v>0.35416666666666669</v>
      </c>
      <c r="K19" s="131">
        <v>0.6875</v>
      </c>
      <c r="L19" s="131">
        <v>0.35416666666666669</v>
      </c>
      <c r="M19" s="131">
        <v>0.6875</v>
      </c>
      <c r="N19" s="131">
        <v>0.35416666666666669</v>
      </c>
      <c r="O19" s="131">
        <v>0.6875</v>
      </c>
      <c r="P19" s="131">
        <v>0.35416666666666669</v>
      </c>
      <c r="Q19" s="131">
        <v>0.6875</v>
      </c>
      <c r="R19" s="131">
        <v>0.35416666666666669</v>
      </c>
      <c r="S19" s="131">
        <v>0.6875</v>
      </c>
      <c r="T19" s="131">
        <v>0.35416666666666669</v>
      </c>
      <c r="U19" s="131">
        <v>0.6875</v>
      </c>
      <c r="V19" s="131">
        <v>0.35416666666666669</v>
      </c>
      <c r="W19" s="131">
        <v>0.6875</v>
      </c>
      <c r="X19" s="131">
        <v>0.35416666666666669</v>
      </c>
      <c r="Y19" s="131">
        <v>0.6875</v>
      </c>
      <c r="Z19" s="131">
        <v>0.35416666666666669</v>
      </c>
      <c r="AA19" s="131">
        <v>0.6875</v>
      </c>
      <c r="AB19" s="131">
        <v>0.35416666666666669</v>
      </c>
      <c r="AC19" s="131">
        <v>0.6875</v>
      </c>
      <c r="AD19" s="131">
        <v>0.35416666666666669</v>
      </c>
      <c r="AE19" s="131">
        <v>0.6875</v>
      </c>
      <c r="AF19" s="131">
        <v>0.35416666666666669</v>
      </c>
      <c r="AG19" s="131">
        <v>0.6875</v>
      </c>
      <c r="AH19" s="131">
        <v>0.35416666666666669</v>
      </c>
      <c r="AI19" s="131">
        <v>0.6875</v>
      </c>
      <c r="AJ19" s="131">
        <v>0.35416666666666669</v>
      </c>
      <c r="AK19" s="131">
        <v>0.6875</v>
      </c>
      <c r="AL19" s="131">
        <v>0.35416666666666669</v>
      </c>
      <c r="AM19" s="131">
        <v>0.6875</v>
      </c>
      <c r="AN19" s="131">
        <v>0.35416666666666669</v>
      </c>
      <c r="AO19" s="131">
        <v>0.6875</v>
      </c>
      <c r="AP19" s="131">
        <v>0.35416666666666669</v>
      </c>
      <c r="AQ19" s="131">
        <v>0.6875</v>
      </c>
      <c r="AR19" s="131">
        <v>0.35416666666666669</v>
      </c>
      <c r="AS19" s="131">
        <v>0.6875</v>
      </c>
      <c r="AT19" s="131">
        <v>0.35416666666666669</v>
      </c>
      <c r="AU19" s="131">
        <v>0.6875</v>
      </c>
      <c r="AV19" s="131">
        <v>0.35416666666666669</v>
      </c>
      <c r="AW19" s="131">
        <v>0.6875</v>
      </c>
      <c r="AX19" s="131">
        <v>0.35416666666666669</v>
      </c>
      <c r="AY19" s="131">
        <v>0.6875</v>
      </c>
      <c r="AZ19" s="131">
        <v>0.35416666666666669</v>
      </c>
      <c r="BA19" s="131">
        <v>0.6875</v>
      </c>
      <c r="BB19" s="130"/>
      <c r="BC19" s="130"/>
      <c r="BD19" s="130"/>
      <c r="BE19" s="130"/>
      <c r="BF19" s="130"/>
      <c r="BG19" s="130"/>
      <c r="BH19" s="130"/>
      <c r="BI19" s="130"/>
      <c r="BJ19" s="136" t="s">
        <v>715</v>
      </c>
      <c r="BK19" s="139">
        <v>1900</v>
      </c>
      <c r="BL19" s="136">
        <v>26</v>
      </c>
    </row>
    <row r="20" spans="1:64" x14ac:dyDescent="0.25">
      <c r="A20" s="130">
        <v>7</v>
      </c>
      <c r="B20" s="131">
        <v>0.42708333333333331</v>
      </c>
      <c r="C20" s="131">
        <v>0.65625</v>
      </c>
      <c r="D20" s="131">
        <v>0.42708333333333331</v>
      </c>
      <c r="E20" s="131">
        <v>0.65625</v>
      </c>
      <c r="F20" s="131">
        <v>0.42708333333333331</v>
      </c>
      <c r="G20" s="131">
        <v>0.65625</v>
      </c>
      <c r="H20" s="131">
        <v>0.42708333333333331</v>
      </c>
      <c r="I20" s="131">
        <v>0.65625</v>
      </c>
      <c r="J20" s="131">
        <v>0.42708333333333331</v>
      </c>
      <c r="K20" s="131">
        <v>0.65625</v>
      </c>
      <c r="L20" s="131">
        <v>0.42708333333333331</v>
      </c>
      <c r="M20" s="131">
        <v>0.65625</v>
      </c>
      <c r="N20" s="131">
        <v>0.42708333333333331</v>
      </c>
      <c r="O20" s="131">
        <v>0.65625</v>
      </c>
      <c r="P20" s="131">
        <v>0.42708333333333331</v>
      </c>
      <c r="Q20" s="131">
        <v>0.65625</v>
      </c>
      <c r="R20" s="131">
        <v>0.42708333333333331</v>
      </c>
      <c r="S20" s="131">
        <v>0.65625</v>
      </c>
      <c r="T20" s="131">
        <v>0.42708333333333331</v>
      </c>
      <c r="U20" s="131">
        <v>0.65625</v>
      </c>
      <c r="V20" s="131">
        <v>0.42708333333333331</v>
      </c>
      <c r="W20" s="131">
        <v>0.65625</v>
      </c>
      <c r="X20" s="131">
        <v>0.42708333333333331</v>
      </c>
      <c r="Y20" s="131">
        <v>0.65625</v>
      </c>
      <c r="Z20" s="131">
        <v>0.42708333333333331</v>
      </c>
      <c r="AA20" s="131">
        <v>0.65625</v>
      </c>
      <c r="AB20" s="131">
        <v>0.42708333333333331</v>
      </c>
      <c r="AC20" s="131">
        <v>0.65625</v>
      </c>
      <c r="AD20" s="131">
        <v>0.42708333333333331</v>
      </c>
      <c r="AE20" s="131">
        <v>0.65625</v>
      </c>
      <c r="AF20" s="131">
        <v>0.42708333333333331</v>
      </c>
      <c r="AG20" s="131">
        <v>0.65625</v>
      </c>
      <c r="AH20" s="131">
        <v>0.42708333333333331</v>
      </c>
      <c r="AI20" s="131">
        <v>0.65625</v>
      </c>
      <c r="AJ20" s="131">
        <v>0.42708333333333331</v>
      </c>
      <c r="AK20" s="131">
        <v>0.65625</v>
      </c>
      <c r="AL20" s="131">
        <v>0.42708333333333331</v>
      </c>
      <c r="AM20" s="131">
        <v>0.65625</v>
      </c>
      <c r="AN20" s="131">
        <v>0.42708333333333331</v>
      </c>
      <c r="AO20" s="131">
        <v>0.65625</v>
      </c>
      <c r="AP20" s="131">
        <v>0.42708333333333331</v>
      </c>
      <c r="AQ20" s="131">
        <v>0.65625</v>
      </c>
      <c r="AR20" s="131">
        <v>0.42708333333333331</v>
      </c>
      <c r="AS20" s="131">
        <v>0.65625</v>
      </c>
      <c r="AT20" s="131">
        <v>0.42708333333333331</v>
      </c>
      <c r="AU20" s="131">
        <v>0.65625</v>
      </c>
      <c r="AV20" s="131">
        <v>0.42708333333333331</v>
      </c>
      <c r="AW20" s="131">
        <v>0.65625</v>
      </c>
      <c r="AX20" s="131">
        <v>0.42708333333333331</v>
      </c>
      <c r="AY20" s="131">
        <v>0.65625</v>
      </c>
      <c r="AZ20" s="131">
        <v>0.42708333333333331</v>
      </c>
      <c r="BA20" s="131">
        <v>0.65625</v>
      </c>
      <c r="BB20" s="130"/>
      <c r="BC20" s="130"/>
      <c r="BD20" s="130"/>
      <c r="BE20" s="130"/>
      <c r="BF20" s="130"/>
      <c r="BG20" s="130"/>
      <c r="BH20" s="130"/>
      <c r="BI20" s="130"/>
      <c r="BJ20" s="136" t="s">
        <v>715</v>
      </c>
      <c r="BK20" s="139"/>
      <c r="BL20" s="136">
        <v>26</v>
      </c>
    </row>
    <row r="21" spans="1:64" x14ac:dyDescent="0.25">
      <c r="A21" s="130">
        <v>8</v>
      </c>
      <c r="B21" s="131">
        <v>0.54166666666666663</v>
      </c>
      <c r="C21" s="131">
        <v>0.25</v>
      </c>
      <c r="D21" s="131">
        <v>0.54166666666666663</v>
      </c>
      <c r="E21" s="131">
        <v>0.25</v>
      </c>
      <c r="F21" s="131">
        <v>0.54166666666666663</v>
      </c>
      <c r="G21" s="131">
        <v>0.25</v>
      </c>
      <c r="H21" s="131">
        <v>0.54166666666666663</v>
      </c>
      <c r="I21" s="131">
        <v>0.25</v>
      </c>
      <c r="J21" s="131">
        <v>0.54166666666666663</v>
      </c>
      <c r="K21" s="131">
        <v>0.25</v>
      </c>
      <c r="L21" s="131">
        <v>0.54166666666666663</v>
      </c>
      <c r="M21" s="131">
        <v>0.25</v>
      </c>
      <c r="N21" s="131">
        <v>0.54166666666666663</v>
      </c>
      <c r="O21" s="131">
        <v>0.25</v>
      </c>
      <c r="P21" s="131">
        <v>0.54166666666666663</v>
      </c>
      <c r="Q21" s="131">
        <v>0.25</v>
      </c>
      <c r="R21" s="131">
        <v>0.54166666666666663</v>
      </c>
      <c r="S21" s="131">
        <v>0.25</v>
      </c>
      <c r="T21" s="131">
        <v>0.54166666666666663</v>
      </c>
      <c r="U21" s="131">
        <v>0.25</v>
      </c>
      <c r="V21" s="131">
        <v>0.54166666666666663</v>
      </c>
      <c r="W21" s="131">
        <v>0.25</v>
      </c>
      <c r="X21" s="131">
        <v>0.54166666666666663</v>
      </c>
      <c r="Y21" s="131">
        <v>0.25</v>
      </c>
      <c r="Z21" s="131">
        <v>0.54166666666666663</v>
      </c>
      <c r="AA21" s="131">
        <v>0.25</v>
      </c>
      <c r="AB21" s="131">
        <v>0.54166666666666663</v>
      </c>
      <c r="AC21" s="131">
        <v>0.25</v>
      </c>
      <c r="AD21" s="131">
        <v>0.54166666666666663</v>
      </c>
      <c r="AE21" s="131">
        <v>0.25</v>
      </c>
      <c r="AF21" s="131">
        <v>0.54166666666666663</v>
      </c>
      <c r="AG21" s="131">
        <v>0.25</v>
      </c>
      <c r="AH21" s="131">
        <v>0.54166666666666663</v>
      </c>
      <c r="AI21" s="131">
        <v>0.25</v>
      </c>
      <c r="AJ21" s="131">
        <v>0.54166666666666663</v>
      </c>
      <c r="AK21" s="131">
        <v>0.25</v>
      </c>
      <c r="AL21" s="131">
        <v>0.54166666666666663</v>
      </c>
      <c r="AM21" s="131">
        <v>0.25</v>
      </c>
      <c r="AN21" s="131">
        <v>0.54166666666666663</v>
      </c>
      <c r="AO21" s="131">
        <v>0.25</v>
      </c>
      <c r="AP21" s="131">
        <v>0.54166666666666663</v>
      </c>
      <c r="AQ21" s="131">
        <v>0.25</v>
      </c>
      <c r="AR21" s="131">
        <v>0.54166666666666663</v>
      </c>
      <c r="AS21" s="131">
        <v>0.25</v>
      </c>
      <c r="AT21" s="131">
        <v>0.54166666666666663</v>
      </c>
      <c r="AU21" s="131">
        <v>0.25</v>
      </c>
      <c r="AV21" s="131">
        <v>0.54166666666666663</v>
      </c>
      <c r="AW21" s="131">
        <v>0.25</v>
      </c>
      <c r="AX21" s="131">
        <v>0.54166666666666663</v>
      </c>
      <c r="AY21" s="131">
        <v>0.25</v>
      </c>
      <c r="AZ21" s="131"/>
      <c r="BA21" s="131"/>
      <c r="BB21" s="130"/>
      <c r="BC21" s="130"/>
      <c r="BD21" s="130"/>
      <c r="BE21" s="130"/>
      <c r="BF21" s="130"/>
      <c r="BG21" s="130"/>
      <c r="BH21" s="130"/>
      <c r="BI21" s="130"/>
      <c r="BJ21" s="136" t="s">
        <v>723</v>
      </c>
      <c r="BK21" s="139">
        <v>3443</v>
      </c>
      <c r="BL21" s="136">
        <v>25</v>
      </c>
    </row>
    <row r="22" spans="1:64" x14ac:dyDescent="0.25">
      <c r="A22" s="130">
        <v>9</v>
      </c>
      <c r="B22" s="131">
        <v>0.5625</v>
      </c>
      <c r="C22" s="131">
        <v>0.29166666666666669</v>
      </c>
      <c r="D22" s="131">
        <v>0.5625</v>
      </c>
      <c r="E22" s="131">
        <v>0.29166666666666669</v>
      </c>
      <c r="F22" s="131">
        <v>0.5625</v>
      </c>
      <c r="G22" s="131">
        <v>0.29166666666666669</v>
      </c>
      <c r="H22" s="131">
        <v>0.5625</v>
      </c>
      <c r="I22" s="131">
        <v>0.29166666666666669</v>
      </c>
      <c r="J22" s="131">
        <v>0.5625</v>
      </c>
      <c r="K22" s="131">
        <v>0.29166666666666669</v>
      </c>
      <c r="L22" s="131">
        <v>0.5625</v>
      </c>
      <c r="M22" s="131">
        <v>0.29166666666666669</v>
      </c>
      <c r="N22" s="131">
        <v>0.5625</v>
      </c>
      <c r="O22" s="131">
        <v>0.29166666666666669</v>
      </c>
      <c r="P22" s="131">
        <v>0.5625</v>
      </c>
      <c r="Q22" s="131">
        <v>0.29166666666666669</v>
      </c>
      <c r="R22" s="131">
        <v>0.5625</v>
      </c>
      <c r="S22" s="131">
        <v>0.29166666666666669</v>
      </c>
      <c r="T22" s="131">
        <v>0.5625</v>
      </c>
      <c r="U22" s="131">
        <v>0.29166666666666669</v>
      </c>
      <c r="V22" s="131">
        <v>0.5625</v>
      </c>
      <c r="W22" s="131">
        <v>0.29166666666666669</v>
      </c>
      <c r="X22" s="131">
        <v>0.5625</v>
      </c>
      <c r="Y22" s="131">
        <v>0.29166666666666669</v>
      </c>
      <c r="Z22" s="131">
        <v>0.5625</v>
      </c>
      <c r="AA22" s="131">
        <v>0.29166666666666669</v>
      </c>
      <c r="AB22" s="131">
        <v>0.5625</v>
      </c>
      <c r="AC22" s="131">
        <v>0.29166666666666669</v>
      </c>
      <c r="AD22" s="131">
        <v>0.5625</v>
      </c>
      <c r="AE22" s="131">
        <v>0.29166666666666669</v>
      </c>
      <c r="AF22" s="131">
        <v>0.5625</v>
      </c>
      <c r="AG22" s="131">
        <v>0.29166666666666669</v>
      </c>
      <c r="AH22" s="131">
        <v>0.5625</v>
      </c>
      <c r="AI22" s="131">
        <v>0.29166666666666669</v>
      </c>
      <c r="AJ22" s="131">
        <v>0.5625</v>
      </c>
      <c r="AK22" s="131">
        <v>0.29166666666666669</v>
      </c>
      <c r="AL22" s="131">
        <v>0.5625</v>
      </c>
      <c r="AM22" s="131">
        <v>0.29166666666666669</v>
      </c>
      <c r="AN22" s="131">
        <v>0.5625</v>
      </c>
      <c r="AO22" s="131">
        <v>0.29166666666666669</v>
      </c>
      <c r="AP22" s="131">
        <v>0.5625</v>
      </c>
      <c r="AQ22" s="131">
        <v>0.29166666666666669</v>
      </c>
      <c r="AR22" s="131">
        <v>0.5625</v>
      </c>
      <c r="AS22" s="131">
        <v>0.29166666666666669</v>
      </c>
      <c r="AT22" s="131">
        <v>0.5625</v>
      </c>
      <c r="AU22" s="131">
        <v>0.29166666666666669</v>
      </c>
      <c r="AV22" s="131">
        <v>0.5625</v>
      </c>
      <c r="AW22" s="131">
        <v>0.29166666666666669</v>
      </c>
      <c r="AX22" s="131">
        <v>0.5625</v>
      </c>
      <c r="AY22" s="131">
        <v>0.29166666666666669</v>
      </c>
      <c r="AZ22" s="131">
        <v>0.5625</v>
      </c>
      <c r="BA22" s="131">
        <v>0.29166666666666669</v>
      </c>
      <c r="BB22" s="130"/>
      <c r="BC22" s="130"/>
      <c r="BD22" s="130"/>
      <c r="BE22" s="130"/>
      <c r="BF22" s="130"/>
      <c r="BG22" s="130"/>
      <c r="BH22" s="130"/>
      <c r="BI22" s="130"/>
      <c r="BJ22" s="136" t="s">
        <v>715</v>
      </c>
      <c r="BK22" s="139">
        <v>1990</v>
      </c>
      <c r="BL22" s="136">
        <v>26</v>
      </c>
    </row>
    <row r="23" spans="1:64" x14ac:dyDescent="0.25">
      <c r="A23" s="130">
        <v>10</v>
      </c>
      <c r="B23" s="131">
        <v>0.60416666666666663</v>
      </c>
      <c r="C23" s="131">
        <v>0.3263888888888889</v>
      </c>
      <c r="D23" s="131">
        <v>0.60416666666666663</v>
      </c>
      <c r="E23" s="131">
        <v>0.3263888888888889</v>
      </c>
      <c r="F23" s="131">
        <v>0.60416666666666663</v>
      </c>
      <c r="G23" s="131">
        <v>0.3263888888888889</v>
      </c>
      <c r="H23" s="131">
        <v>0.60416666666666663</v>
      </c>
      <c r="I23" s="131">
        <v>0.3263888888888889</v>
      </c>
      <c r="J23" s="131">
        <v>0.60416666666666663</v>
      </c>
      <c r="K23" s="131">
        <v>0.3263888888888889</v>
      </c>
      <c r="L23" s="131">
        <v>0.60416666666666663</v>
      </c>
      <c r="M23" s="131">
        <v>0.3263888888888889</v>
      </c>
      <c r="N23" s="131">
        <v>0.60416666666666663</v>
      </c>
      <c r="O23" s="131">
        <v>0.3263888888888889</v>
      </c>
      <c r="P23" s="131">
        <v>0.60416666666666663</v>
      </c>
      <c r="Q23" s="131">
        <v>0.3263888888888889</v>
      </c>
      <c r="R23" s="131">
        <v>0.60416666666666663</v>
      </c>
      <c r="S23" s="131">
        <v>0.3263888888888889</v>
      </c>
      <c r="T23" s="131">
        <v>0.60416666666666663</v>
      </c>
      <c r="U23" s="131">
        <v>0.3263888888888889</v>
      </c>
      <c r="V23" s="131">
        <v>0.60416666666666663</v>
      </c>
      <c r="W23" s="131">
        <v>0.3263888888888889</v>
      </c>
      <c r="X23" s="131">
        <v>0.60416666666666663</v>
      </c>
      <c r="Y23" s="131">
        <v>0.3263888888888889</v>
      </c>
      <c r="Z23" s="131">
        <v>0.60416666666666663</v>
      </c>
      <c r="AA23" s="131">
        <v>0.3263888888888889</v>
      </c>
      <c r="AB23" s="131">
        <v>0.60416666666666663</v>
      </c>
      <c r="AC23" s="131">
        <v>0.3263888888888889</v>
      </c>
      <c r="AD23" s="131">
        <v>0.60416666666666663</v>
      </c>
      <c r="AE23" s="131">
        <v>0.3263888888888889</v>
      </c>
      <c r="AF23" s="131">
        <v>0.60416666666666663</v>
      </c>
      <c r="AG23" s="131">
        <v>0.3263888888888889</v>
      </c>
      <c r="AH23" s="131">
        <v>0.60416666666666663</v>
      </c>
      <c r="AI23" s="131">
        <v>0.3263888888888889</v>
      </c>
      <c r="AJ23" s="131">
        <v>0.60416666666666663</v>
      </c>
      <c r="AK23" s="131">
        <v>0.3263888888888889</v>
      </c>
      <c r="AL23" s="131">
        <v>0.60416666666666663</v>
      </c>
      <c r="AM23" s="131">
        <v>0.3263888888888889</v>
      </c>
      <c r="AN23" s="131">
        <v>0.60416666666666663</v>
      </c>
      <c r="AO23" s="131">
        <v>0.3263888888888889</v>
      </c>
      <c r="AP23" s="131">
        <v>0.60416666666666663</v>
      </c>
      <c r="AQ23" s="131">
        <v>0.3263888888888889</v>
      </c>
      <c r="AR23" s="131">
        <v>0.60416666666666663</v>
      </c>
      <c r="AS23" s="131">
        <v>0.3263888888888889</v>
      </c>
      <c r="AT23" s="131">
        <v>0.60416666666666663</v>
      </c>
      <c r="AU23" s="131">
        <v>0.3263888888888889</v>
      </c>
      <c r="AV23" s="131">
        <v>0.60416666666666663</v>
      </c>
      <c r="AW23" s="131">
        <v>0.3263888888888889</v>
      </c>
      <c r="AX23" s="131">
        <v>0.60416666666666663</v>
      </c>
      <c r="AY23" s="131">
        <v>0.3263888888888889</v>
      </c>
      <c r="AZ23" s="131">
        <v>0.60416666666666663</v>
      </c>
      <c r="BA23" s="131">
        <v>0.3263888888888889</v>
      </c>
      <c r="BB23" s="130"/>
      <c r="BC23" s="130"/>
      <c r="BD23" s="130"/>
      <c r="BE23" s="130"/>
      <c r="BF23" s="130"/>
      <c r="BG23" s="130"/>
      <c r="BH23" s="130"/>
      <c r="BI23" s="130"/>
      <c r="BJ23" s="136" t="s">
        <v>724</v>
      </c>
      <c r="BK23" s="139">
        <v>2050</v>
      </c>
      <c r="BL23" s="136">
        <v>26</v>
      </c>
    </row>
    <row r="24" spans="1:64" x14ac:dyDescent="0.25">
      <c r="A24" s="130">
        <v>11</v>
      </c>
      <c r="B24" s="131">
        <v>0.65277777777777779</v>
      </c>
      <c r="C24" s="131">
        <v>0.34722222222222227</v>
      </c>
      <c r="D24" s="131">
        <v>0.65277777777777779</v>
      </c>
      <c r="E24" s="131">
        <v>0.34722222222222227</v>
      </c>
      <c r="F24" s="131">
        <v>0.65277777777777779</v>
      </c>
      <c r="G24" s="131">
        <v>0.34722222222222227</v>
      </c>
      <c r="H24" s="131">
        <v>0.65277777777777779</v>
      </c>
      <c r="I24" s="131">
        <v>0.34722222222222227</v>
      </c>
      <c r="J24" s="131">
        <v>0.65277777777777779</v>
      </c>
      <c r="K24" s="131">
        <v>0.34722222222222227</v>
      </c>
      <c r="L24" s="131">
        <v>0.65277777777777779</v>
      </c>
      <c r="M24" s="131">
        <v>0.34722222222222227</v>
      </c>
      <c r="N24" s="131">
        <v>0.65277777777777779</v>
      </c>
      <c r="O24" s="131">
        <v>0.34722222222222227</v>
      </c>
      <c r="P24" s="131">
        <v>0.65277777777777779</v>
      </c>
      <c r="Q24" s="131">
        <v>0.34722222222222227</v>
      </c>
      <c r="R24" s="131">
        <v>0.65277777777777779</v>
      </c>
      <c r="S24" s="131">
        <v>0.34722222222222227</v>
      </c>
      <c r="T24" s="131">
        <v>0.65277777777777779</v>
      </c>
      <c r="U24" s="131">
        <v>0.34722222222222227</v>
      </c>
      <c r="V24" s="131">
        <v>0.65277777777777779</v>
      </c>
      <c r="W24" s="131">
        <v>0.34722222222222227</v>
      </c>
      <c r="X24" s="131">
        <v>0.65277777777777779</v>
      </c>
      <c r="Y24" s="131">
        <v>0.34722222222222227</v>
      </c>
      <c r="Z24" s="131">
        <v>0.65277777777777779</v>
      </c>
      <c r="AA24" s="131">
        <v>0.34722222222222227</v>
      </c>
      <c r="AB24" s="131">
        <v>0.65277777777777779</v>
      </c>
      <c r="AC24" s="131">
        <v>0.34722222222222227</v>
      </c>
      <c r="AD24" s="131">
        <v>0.65277777777777779</v>
      </c>
      <c r="AE24" s="131">
        <v>0.34722222222222227</v>
      </c>
      <c r="AF24" s="131">
        <v>0.65277777777777779</v>
      </c>
      <c r="AG24" s="131">
        <v>0.34722222222222227</v>
      </c>
      <c r="AH24" s="131">
        <v>0.65277777777777779</v>
      </c>
      <c r="AI24" s="131">
        <v>0.34722222222222227</v>
      </c>
      <c r="AJ24" s="131">
        <v>0.65277777777777779</v>
      </c>
      <c r="AK24" s="131">
        <v>0.34722222222222227</v>
      </c>
      <c r="AL24" s="131">
        <v>0.65277777777777779</v>
      </c>
      <c r="AM24" s="131">
        <v>0.34722222222222227</v>
      </c>
      <c r="AN24" s="131">
        <v>0.65277777777777779</v>
      </c>
      <c r="AO24" s="131">
        <v>0.34722222222222227</v>
      </c>
      <c r="AP24" s="131">
        <v>0.65277777777777779</v>
      </c>
      <c r="AQ24" s="131">
        <v>0.34722222222222227</v>
      </c>
      <c r="AR24" s="131">
        <v>0.65277777777777779</v>
      </c>
      <c r="AS24" s="131">
        <v>0.34722222222222227</v>
      </c>
      <c r="AT24" s="131">
        <v>0.65277777777777779</v>
      </c>
      <c r="AU24" s="131">
        <v>0.34722222222222227</v>
      </c>
      <c r="AV24" s="131">
        <v>0.65277777777777779</v>
      </c>
      <c r="AW24" s="131">
        <v>0.34722222222222227</v>
      </c>
      <c r="AX24" s="131">
        <v>0.65277777777777779</v>
      </c>
      <c r="AY24" s="131">
        <v>0.34722222222222227</v>
      </c>
      <c r="AZ24" s="131">
        <v>0.65277777777777779</v>
      </c>
      <c r="BA24" s="131">
        <v>0.34722222222222227</v>
      </c>
      <c r="BB24" s="130"/>
      <c r="BC24" s="130"/>
      <c r="BD24" s="130"/>
      <c r="BE24" s="130"/>
      <c r="BF24" s="130"/>
      <c r="BG24" s="130"/>
      <c r="BH24" s="130"/>
      <c r="BI24" s="130"/>
      <c r="BJ24" s="136" t="s">
        <v>723</v>
      </c>
      <c r="BK24" s="139">
        <v>839</v>
      </c>
      <c r="BL24" s="136">
        <v>26</v>
      </c>
    </row>
    <row r="25" spans="1:64" x14ac:dyDescent="0.25">
      <c r="A25" s="57">
        <v>12</v>
      </c>
      <c r="B25" s="58">
        <v>0.67708333333333337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9"/>
      <c r="BK25" s="140"/>
      <c r="BL25" s="59"/>
    </row>
    <row r="26" spans="1:64" x14ac:dyDescent="0.25">
      <c r="A26" s="130">
        <v>13</v>
      </c>
      <c r="B26" s="137">
        <v>0.69791666666666663</v>
      </c>
      <c r="C26" s="137">
        <v>0.48958333333333331</v>
      </c>
      <c r="D26" s="137">
        <v>0.69791666666666663</v>
      </c>
      <c r="E26" s="137">
        <v>0.48958333333333331</v>
      </c>
      <c r="F26" s="137">
        <v>0.69791666666666663</v>
      </c>
      <c r="G26" s="137">
        <v>0.48958333333333331</v>
      </c>
      <c r="H26" s="137">
        <v>0.69791666666666663</v>
      </c>
      <c r="I26" s="137">
        <v>0.48958333333333331</v>
      </c>
      <c r="J26" s="137">
        <v>0.69791666666666663</v>
      </c>
      <c r="K26" s="137">
        <v>0.48958333333333331</v>
      </c>
      <c r="L26" s="137">
        <v>0.69791666666666663</v>
      </c>
      <c r="M26" s="137">
        <v>0.48958333333333331</v>
      </c>
      <c r="N26" s="137">
        <v>0.69791666666666663</v>
      </c>
      <c r="O26" s="137">
        <v>0.48958333333333331</v>
      </c>
      <c r="P26" s="137">
        <v>0.69791666666666663</v>
      </c>
      <c r="Q26" s="137">
        <v>0.48958333333333331</v>
      </c>
      <c r="R26" s="137">
        <v>0.69791666666666663</v>
      </c>
      <c r="S26" s="137">
        <v>0.48958333333333331</v>
      </c>
      <c r="T26" s="137">
        <v>0.69791666666666663</v>
      </c>
      <c r="U26" s="137">
        <v>0.48958333333333331</v>
      </c>
      <c r="V26" s="137">
        <v>0.69791666666666663</v>
      </c>
      <c r="W26" s="137">
        <v>0.48958333333333331</v>
      </c>
      <c r="X26" s="137">
        <v>0.69791666666666663</v>
      </c>
      <c r="Y26" s="137">
        <v>0.48958333333333331</v>
      </c>
      <c r="Z26" s="137">
        <v>0.69791666666666663</v>
      </c>
      <c r="AA26" s="137">
        <v>0.48958333333333331</v>
      </c>
      <c r="AB26" s="137">
        <v>0.69791666666666663</v>
      </c>
      <c r="AC26" s="137">
        <v>0.48958333333333331</v>
      </c>
      <c r="AD26" s="137">
        <v>0.69791666666666663</v>
      </c>
      <c r="AE26" s="137">
        <v>0.48958333333333331</v>
      </c>
      <c r="AF26" s="137">
        <v>0.69791666666666663</v>
      </c>
      <c r="AG26" s="137">
        <v>0.48958333333333331</v>
      </c>
      <c r="AH26" s="137">
        <v>0.69791666666666663</v>
      </c>
      <c r="AI26" s="137">
        <v>0.48958333333333331</v>
      </c>
      <c r="AJ26" s="137">
        <v>0.69791666666666663</v>
      </c>
      <c r="AK26" s="137">
        <v>0.48958333333333331</v>
      </c>
      <c r="AL26" s="137">
        <v>0.69791666666666663</v>
      </c>
      <c r="AM26" s="137">
        <v>0.48958333333333331</v>
      </c>
      <c r="AN26" s="137">
        <v>0.69791666666666663</v>
      </c>
      <c r="AO26" s="137">
        <v>0.48958333333333331</v>
      </c>
      <c r="AP26" s="137">
        <v>0.69791666666666663</v>
      </c>
      <c r="AQ26" s="137">
        <v>0.48958333333333331</v>
      </c>
      <c r="AR26" s="137">
        <v>0.69791666666666663</v>
      </c>
      <c r="AS26" s="137">
        <v>0.48958333333333331</v>
      </c>
      <c r="AT26" s="137">
        <v>0.69791666666666663</v>
      </c>
      <c r="AU26" s="137">
        <v>0.48958333333333331</v>
      </c>
      <c r="AV26" s="137">
        <v>0.69791666666666663</v>
      </c>
      <c r="AW26" s="137">
        <v>0.48958333333333331</v>
      </c>
      <c r="AX26" s="137">
        <v>0.69791666666666663</v>
      </c>
      <c r="AY26" s="137">
        <v>0.48958333333333331</v>
      </c>
      <c r="AZ26" s="137">
        <v>0.69791666666666663</v>
      </c>
      <c r="BA26" s="137">
        <v>0.48958333333333331</v>
      </c>
      <c r="BB26" s="137">
        <v>0.69791666666666663</v>
      </c>
      <c r="BC26" s="137">
        <v>0.48958333333333331</v>
      </c>
      <c r="BD26" s="137">
        <v>0.69791666666666663</v>
      </c>
      <c r="BE26" s="137">
        <v>0.48958333333333331</v>
      </c>
      <c r="BF26" s="137">
        <v>0.69791666666666663</v>
      </c>
      <c r="BG26" s="137">
        <v>0.48958333333333331</v>
      </c>
      <c r="BH26" s="137">
        <v>0.69791666666666663</v>
      </c>
      <c r="BI26" s="137">
        <v>0.48958333333333331</v>
      </c>
      <c r="BJ26" s="136" t="s">
        <v>41</v>
      </c>
      <c r="BK26" s="139"/>
      <c r="BL26" s="136">
        <v>30</v>
      </c>
    </row>
    <row r="27" spans="1:64" ht="18.75" x14ac:dyDescent="0.25">
      <c r="A27" s="18"/>
    </row>
    <row r="28" spans="1:64" ht="16.5" x14ac:dyDescent="0.25">
      <c r="A28" s="34" t="s">
        <v>750</v>
      </c>
      <c r="AI28" s="253" t="s">
        <v>727</v>
      </c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</row>
    <row r="29" spans="1:64" ht="16.5" x14ac:dyDescent="0.25">
      <c r="A29" s="35" t="s">
        <v>751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</row>
    <row r="30" spans="1:64" ht="16.5" x14ac:dyDescent="0.25">
      <c r="A30" s="34" t="s">
        <v>677</v>
      </c>
      <c r="D30" t="s">
        <v>680</v>
      </c>
    </row>
    <row r="31" spans="1:64" ht="16.5" x14ac:dyDescent="0.25">
      <c r="A31" s="34" t="s">
        <v>752</v>
      </c>
    </row>
    <row r="32" spans="1:64" ht="16.5" x14ac:dyDescent="0.25">
      <c r="A32" s="34" t="s">
        <v>726</v>
      </c>
    </row>
    <row r="33" spans="1:64" ht="16.5" x14ac:dyDescent="0.25">
      <c r="A33" s="34" t="s">
        <v>728</v>
      </c>
    </row>
    <row r="34" spans="1:64" ht="18.75" x14ac:dyDescent="0.25">
      <c r="A34" s="19"/>
    </row>
    <row r="35" spans="1:64" x14ac:dyDescent="0.25">
      <c r="A35" s="247" t="s">
        <v>637</v>
      </c>
      <c r="B35" s="80" t="s">
        <v>638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</row>
    <row r="36" spans="1:64" ht="15.75" customHeight="1" x14ac:dyDescent="0.25">
      <c r="A36" s="248"/>
      <c r="B36" s="246" t="s">
        <v>639</v>
      </c>
      <c r="C36" s="246"/>
      <c r="D36" s="246" t="s">
        <v>640</v>
      </c>
      <c r="E36" s="246"/>
      <c r="F36" s="246" t="s">
        <v>641</v>
      </c>
      <c r="G36" s="246"/>
      <c r="H36" s="246" t="s">
        <v>642</v>
      </c>
      <c r="I36" s="246"/>
      <c r="J36" s="246" t="s">
        <v>651</v>
      </c>
      <c r="K36" s="246"/>
      <c r="L36" s="246" t="s">
        <v>652</v>
      </c>
      <c r="M36" s="246"/>
      <c r="N36" s="246" t="s">
        <v>653</v>
      </c>
      <c r="O36" s="246"/>
      <c r="P36" s="246" t="s">
        <v>654</v>
      </c>
      <c r="Q36" s="246"/>
      <c r="R36" s="246" t="s">
        <v>655</v>
      </c>
      <c r="S36" s="246"/>
      <c r="T36" s="246" t="s">
        <v>656</v>
      </c>
      <c r="U36" s="246"/>
      <c r="V36" s="246" t="s">
        <v>657</v>
      </c>
      <c r="W36" s="246"/>
      <c r="X36" s="246" t="s">
        <v>658</v>
      </c>
      <c r="Y36" s="246"/>
      <c r="Z36" s="246" t="s">
        <v>659</v>
      </c>
      <c r="AA36" s="246"/>
      <c r="AB36" s="246" t="s">
        <v>660</v>
      </c>
      <c r="AC36" s="246"/>
      <c r="AD36" s="246" t="s">
        <v>661</v>
      </c>
      <c r="AE36" s="246"/>
      <c r="AF36" s="246" t="s">
        <v>662</v>
      </c>
      <c r="AG36" s="246"/>
      <c r="AH36" s="246" t="s">
        <v>663</v>
      </c>
      <c r="AI36" s="246"/>
      <c r="AJ36" s="246" t="s">
        <v>664</v>
      </c>
      <c r="AK36" s="246"/>
      <c r="AL36" s="246" t="s">
        <v>665</v>
      </c>
      <c r="AM36" s="246"/>
      <c r="AN36" s="246" t="s">
        <v>666</v>
      </c>
      <c r="AO36" s="246"/>
      <c r="AP36" s="246" t="s">
        <v>667</v>
      </c>
      <c r="AQ36" s="246"/>
      <c r="AR36" s="246" t="s">
        <v>668</v>
      </c>
      <c r="AS36" s="246"/>
      <c r="AT36" s="246" t="s">
        <v>669</v>
      </c>
      <c r="AU36" s="246"/>
      <c r="AV36" s="246" t="s">
        <v>670</v>
      </c>
      <c r="AW36" s="246"/>
      <c r="AX36" s="246" t="s">
        <v>671</v>
      </c>
      <c r="AY36" s="246"/>
      <c r="AZ36" s="246" t="s">
        <v>672</v>
      </c>
      <c r="BA36" s="246"/>
      <c r="BB36" s="246" t="s">
        <v>673</v>
      </c>
      <c r="BC36" s="246"/>
      <c r="BD36" s="246" t="s">
        <v>674</v>
      </c>
      <c r="BE36" s="246"/>
      <c r="BF36" s="246" t="s">
        <v>675</v>
      </c>
      <c r="BG36" s="246"/>
      <c r="BH36" s="246" t="s">
        <v>676</v>
      </c>
      <c r="BI36" s="246"/>
    </row>
    <row r="37" spans="1:64" ht="28.5" x14ac:dyDescent="0.25">
      <c r="A37" s="249"/>
      <c r="B37" s="30" t="s">
        <v>650</v>
      </c>
      <c r="C37" s="30" t="s">
        <v>644</v>
      </c>
      <c r="D37" s="30" t="s">
        <v>650</v>
      </c>
      <c r="E37" s="30" t="s">
        <v>644</v>
      </c>
      <c r="F37" s="30" t="s">
        <v>650</v>
      </c>
      <c r="G37" s="30" t="s">
        <v>644</v>
      </c>
      <c r="H37" s="30" t="s">
        <v>650</v>
      </c>
      <c r="I37" s="30" t="s">
        <v>644</v>
      </c>
      <c r="J37" s="30" t="s">
        <v>650</v>
      </c>
      <c r="K37" s="30" t="s">
        <v>644</v>
      </c>
      <c r="L37" s="30" t="s">
        <v>650</v>
      </c>
      <c r="M37" s="30" t="s">
        <v>644</v>
      </c>
      <c r="N37" s="30" t="s">
        <v>650</v>
      </c>
      <c r="O37" s="30" t="s">
        <v>644</v>
      </c>
      <c r="P37" s="30" t="s">
        <v>650</v>
      </c>
      <c r="Q37" s="30" t="s">
        <v>644</v>
      </c>
      <c r="R37" s="30" t="s">
        <v>650</v>
      </c>
      <c r="S37" s="30" t="s">
        <v>644</v>
      </c>
      <c r="T37" s="30" t="s">
        <v>650</v>
      </c>
      <c r="U37" s="30" t="s">
        <v>644</v>
      </c>
      <c r="V37" s="30" t="s">
        <v>650</v>
      </c>
      <c r="W37" s="30" t="s">
        <v>644</v>
      </c>
      <c r="X37" s="30" t="s">
        <v>650</v>
      </c>
      <c r="Y37" s="30" t="s">
        <v>644</v>
      </c>
      <c r="Z37" s="30" t="s">
        <v>650</v>
      </c>
      <c r="AA37" s="30" t="s">
        <v>644</v>
      </c>
      <c r="AB37" s="30" t="s">
        <v>650</v>
      </c>
      <c r="AC37" s="30" t="s">
        <v>644</v>
      </c>
      <c r="AD37" s="30" t="s">
        <v>650</v>
      </c>
      <c r="AE37" s="30" t="s">
        <v>644</v>
      </c>
      <c r="AF37" s="30" t="s">
        <v>650</v>
      </c>
      <c r="AG37" s="30" t="s">
        <v>644</v>
      </c>
      <c r="AH37" s="30" t="s">
        <v>650</v>
      </c>
      <c r="AI37" s="30" t="s">
        <v>644</v>
      </c>
      <c r="AJ37" s="30" t="s">
        <v>650</v>
      </c>
      <c r="AK37" s="30" t="s">
        <v>644</v>
      </c>
      <c r="AL37" s="30" t="s">
        <v>650</v>
      </c>
      <c r="AM37" s="30" t="s">
        <v>644</v>
      </c>
      <c r="AN37" s="30" t="s">
        <v>650</v>
      </c>
      <c r="AO37" s="30" t="s">
        <v>644</v>
      </c>
      <c r="AP37" s="30" t="s">
        <v>650</v>
      </c>
      <c r="AQ37" s="30" t="s">
        <v>644</v>
      </c>
      <c r="AR37" s="30" t="s">
        <v>650</v>
      </c>
      <c r="AS37" s="30" t="s">
        <v>644</v>
      </c>
      <c r="AT37" s="30" t="s">
        <v>650</v>
      </c>
      <c r="AU37" s="30" t="s">
        <v>644</v>
      </c>
      <c r="AV37" s="30" t="s">
        <v>650</v>
      </c>
      <c r="AW37" s="30" t="s">
        <v>644</v>
      </c>
      <c r="AX37" s="30" t="s">
        <v>650</v>
      </c>
      <c r="AY37" s="30" t="s">
        <v>644</v>
      </c>
      <c r="AZ37" s="30" t="s">
        <v>650</v>
      </c>
      <c r="BA37" s="30" t="s">
        <v>644</v>
      </c>
      <c r="BB37" s="30" t="s">
        <v>650</v>
      </c>
      <c r="BC37" s="30" t="s">
        <v>644</v>
      </c>
      <c r="BD37" s="30" t="s">
        <v>650</v>
      </c>
      <c r="BE37" s="30" t="s">
        <v>644</v>
      </c>
      <c r="BF37" s="30" t="s">
        <v>650</v>
      </c>
      <c r="BG37" s="30" t="s">
        <v>644</v>
      </c>
      <c r="BH37" s="30" t="s">
        <v>650</v>
      </c>
      <c r="BI37" s="30" t="s">
        <v>644</v>
      </c>
    </row>
    <row r="38" spans="1:64" x14ac:dyDescent="0.25">
      <c r="A38" s="26">
        <v>1</v>
      </c>
      <c r="B38" s="81"/>
      <c r="C38" s="81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</row>
    <row r="39" spans="1:64" x14ac:dyDescent="0.25">
      <c r="A39" s="23">
        <v>2</v>
      </c>
      <c r="B39" s="24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</row>
    <row r="40" spans="1:64" x14ac:dyDescent="0.25">
      <c r="A40" s="23">
        <v>3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</row>
    <row r="41" spans="1:64" x14ac:dyDescent="0.25">
      <c r="A41" s="23" t="s">
        <v>645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</row>
    <row r="42" spans="1:64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</row>
    <row r="44" spans="1:64" ht="16.5" x14ac:dyDescent="0.25">
      <c r="A44" s="67" t="str">
        <f>"- Tên tuyến:"&amp;VLOOKUP($D$46,Quyhoach!$B$8:$J$257,2,0)&amp;"-"&amp;VLOOKUP($D$46,Quyhoach!$B$8:$J$257,3,0)</f>
        <v>- Tên tuyến:Quảng Bình-Nghệ An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1:64" ht="16.5" x14ac:dyDescent="0.25">
      <c r="A45" s="68" t="str">
        <f>"- Bến xe đi:"&amp;VLOOKUP(D46,Quyhoach!$B$8:$J$257,4,0)&amp;";                 Bến xe đến: "&amp;VLOOKUP(D46,Quyhoach!$B$8:$J$257,5,0)</f>
        <v>- Bến xe đi:Đồng Hới;                 Bến xe đến: Chợ Vinh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64" ht="16.5" x14ac:dyDescent="0.25">
      <c r="A46" s="67" t="s">
        <v>677</v>
      </c>
      <c r="B46" s="6"/>
      <c r="C46" s="6"/>
      <c r="D46" s="6" t="s">
        <v>45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64" ht="16.5" x14ac:dyDescent="0.25">
      <c r="A47" s="67" t="str">
        <f>"- Hành trình tuyến:"&amp;VLOOKUP(D46,Quyhoach!$B$8:$J$257,6,0)</f>
        <v>- Hành trình tuyến:BX Đồng Hới - QL1 - Trần Hưng Đạo - BX Chợ Vinh &lt;A&gt;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64" ht="16.5" x14ac:dyDescent="0.25">
      <c r="A48" s="67" t="str">
        <f>"- Cự ly tuyến:"&amp;VLOOKUP(D46,Quyhoach!$B$8:$J$257,7,0)&amp;"km"</f>
        <v>- Cự ly tuyến:207km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64" ht="16.5" x14ac:dyDescent="0.25">
      <c r="A49" s="67" t="str">
        <f>"- Tổng số chuyến xe/ngày/tháng: "&amp;VLOOKUP(D46,Quyhoach!$B$8:$J$257,8,0)</f>
        <v>- Tổng số chuyến xe/ngày/tháng: 840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64" ht="18.75" x14ac:dyDescent="0.25">
      <c r="A50" s="7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64" x14ac:dyDescent="0.25">
      <c r="A51" s="243" t="s">
        <v>637</v>
      </c>
      <c r="B51" s="134" t="s">
        <v>638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6"/>
      <c r="BK51" s="6"/>
      <c r="BL51" s="6"/>
    </row>
    <row r="52" spans="1:64" ht="15.75" customHeight="1" x14ac:dyDescent="0.25">
      <c r="A52" s="244"/>
      <c r="B52" s="242" t="s">
        <v>639</v>
      </c>
      <c r="C52" s="242"/>
      <c r="D52" s="242" t="s">
        <v>640</v>
      </c>
      <c r="E52" s="242"/>
      <c r="F52" s="242" t="s">
        <v>641</v>
      </c>
      <c r="G52" s="242"/>
      <c r="H52" s="242" t="s">
        <v>642</v>
      </c>
      <c r="I52" s="242"/>
      <c r="J52" s="242" t="s">
        <v>651</v>
      </c>
      <c r="K52" s="242"/>
      <c r="L52" s="242" t="s">
        <v>652</v>
      </c>
      <c r="M52" s="242"/>
      <c r="N52" s="242" t="s">
        <v>653</v>
      </c>
      <c r="O52" s="242"/>
      <c r="P52" s="242" t="s">
        <v>654</v>
      </c>
      <c r="Q52" s="242"/>
      <c r="R52" s="242" t="s">
        <v>655</v>
      </c>
      <c r="S52" s="242"/>
      <c r="T52" s="242" t="s">
        <v>656</v>
      </c>
      <c r="U52" s="242"/>
      <c r="V52" s="242" t="s">
        <v>657</v>
      </c>
      <c r="W52" s="242"/>
      <c r="X52" s="242" t="s">
        <v>658</v>
      </c>
      <c r="Y52" s="242"/>
      <c r="Z52" s="242" t="s">
        <v>659</v>
      </c>
      <c r="AA52" s="242"/>
      <c r="AB52" s="242" t="s">
        <v>660</v>
      </c>
      <c r="AC52" s="242"/>
      <c r="AD52" s="242" t="s">
        <v>661</v>
      </c>
      <c r="AE52" s="242"/>
      <c r="AF52" s="242" t="s">
        <v>662</v>
      </c>
      <c r="AG52" s="242"/>
      <c r="AH52" s="242" t="s">
        <v>663</v>
      </c>
      <c r="AI52" s="242"/>
      <c r="AJ52" s="242" t="s">
        <v>664</v>
      </c>
      <c r="AK52" s="242"/>
      <c r="AL52" s="242" t="s">
        <v>665</v>
      </c>
      <c r="AM52" s="242"/>
      <c r="AN52" s="242" t="s">
        <v>666</v>
      </c>
      <c r="AO52" s="242"/>
      <c r="AP52" s="242" t="s">
        <v>667</v>
      </c>
      <c r="AQ52" s="242"/>
      <c r="AR52" s="242" t="s">
        <v>668</v>
      </c>
      <c r="AS52" s="242"/>
      <c r="AT52" s="242" t="s">
        <v>669</v>
      </c>
      <c r="AU52" s="242"/>
      <c r="AV52" s="242" t="s">
        <v>670</v>
      </c>
      <c r="AW52" s="242"/>
      <c r="AX52" s="242" t="s">
        <v>671</v>
      </c>
      <c r="AY52" s="242"/>
      <c r="AZ52" s="242" t="s">
        <v>672</v>
      </c>
      <c r="BA52" s="242"/>
      <c r="BB52" s="242" t="s">
        <v>673</v>
      </c>
      <c r="BC52" s="242"/>
      <c r="BD52" s="242" t="s">
        <v>674</v>
      </c>
      <c r="BE52" s="242"/>
      <c r="BF52" s="242" t="s">
        <v>675</v>
      </c>
      <c r="BG52" s="242"/>
      <c r="BH52" s="242" t="s">
        <v>676</v>
      </c>
      <c r="BI52" s="242"/>
      <c r="BJ52" s="6"/>
      <c r="BK52" s="6"/>
      <c r="BL52" s="6"/>
    </row>
    <row r="53" spans="1:64" ht="28.5" x14ac:dyDescent="0.25">
      <c r="A53" s="245"/>
      <c r="B53" s="102" t="s">
        <v>650</v>
      </c>
      <c r="C53" s="102" t="s">
        <v>644</v>
      </c>
      <c r="D53" s="102" t="s">
        <v>650</v>
      </c>
      <c r="E53" s="102" t="s">
        <v>644</v>
      </c>
      <c r="F53" s="102" t="s">
        <v>650</v>
      </c>
      <c r="G53" s="102" t="s">
        <v>644</v>
      </c>
      <c r="H53" s="102" t="s">
        <v>650</v>
      </c>
      <c r="I53" s="102" t="s">
        <v>644</v>
      </c>
      <c r="J53" s="102" t="s">
        <v>650</v>
      </c>
      <c r="K53" s="102" t="s">
        <v>644</v>
      </c>
      <c r="L53" s="102" t="s">
        <v>650</v>
      </c>
      <c r="M53" s="102" t="s">
        <v>644</v>
      </c>
      <c r="N53" s="102" t="s">
        <v>650</v>
      </c>
      <c r="O53" s="102" t="s">
        <v>644</v>
      </c>
      <c r="P53" s="102" t="s">
        <v>650</v>
      </c>
      <c r="Q53" s="102" t="s">
        <v>644</v>
      </c>
      <c r="R53" s="102" t="s">
        <v>650</v>
      </c>
      <c r="S53" s="102" t="s">
        <v>644</v>
      </c>
      <c r="T53" s="102" t="s">
        <v>650</v>
      </c>
      <c r="U53" s="102" t="s">
        <v>644</v>
      </c>
      <c r="V53" s="102" t="s">
        <v>650</v>
      </c>
      <c r="W53" s="102" t="s">
        <v>644</v>
      </c>
      <c r="X53" s="102" t="s">
        <v>650</v>
      </c>
      <c r="Y53" s="102" t="s">
        <v>644</v>
      </c>
      <c r="Z53" s="102" t="s">
        <v>650</v>
      </c>
      <c r="AA53" s="102" t="s">
        <v>644</v>
      </c>
      <c r="AB53" s="102" t="s">
        <v>650</v>
      </c>
      <c r="AC53" s="102" t="s">
        <v>644</v>
      </c>
      <c r="AD53" s="102" t="s">
        <v>650</v>
      </c>
      <c r="AE53" s="102" t="s">
        <v>644</v>
      </c>
      <c r="AF53" s="102" t="s">
        <v>650</v>
      </c>
      <c r="AG53" s="102" t="s">
        <v>644</v>
      </c>
      <c r="AH53" s="102" t="s">
        <v>650</v>
      </c>
      <c r="AI53" s="102" t="s">
        <v>644</v>
      </c>
      <c r="AJ53" s="102" t="s">
        <v>650</v>
      </c>
      <c r="AK53" s="102" t="s">
        <v>644</v>
      </c>
      <c r="AL53" s="102" t="s">
        <v>650</v>
      </c>
      <c r="AM53" s="102" t="s">
        <v>644</v>
      </c>
      <c r="AN53" s="102" t="s">
        <v>650</v>
      </c>
      <c r="AO53" s="102" t="s">
        <v>644</v>
      </c>
      <c r="AP53" s="102" t="s">
        <v>650</v>
      </c>
      <c r="AQ53" s="102" t="s">
        <v>644</v>
      </c>
      <c r="AR53" s="102" t="s">
        <v>650</v>
      </c>
      <c r="AS53" s="102" t="s">
        <v>644</v>
      </c>
      <c r="AT53" s="102" t="s">
        <v>650</v>
      </c>
      <c r="AU53" s="102" t="s">
        <v>644</v>
      </c>
      <c r="AV53" s="102" t="s">
        <v>650</v>
      </c>
      <c r="AW53" s="102" t="s">
        <v>644</v>
      </c>
      <c r="AX53" s="102" t="s">
        <v>650</v>
      </c>
      <c r="AY53" s="102" t="s">
        <v>644</v>
      </c>
      <c r="AZ53" s="102" t="s">
        <v>650</v>
      </c>
      <c r="BA53" s="102" t="s">
        <v>644</v>
      </c>
      <c r="BB53" s="102" t="s">
        <v>650</v>
      </c>
      <c r="BC53" s="102" t="s">
        <v>644</v>
      </c>
      <c r="BD53" s="102" t="s">
        <v>650</v>
      </c>
      <c r="BE53" s="102" t="s">
        <v>644</v>
      </c>
      <c r="BF53" s="102" t="s">
        <v>650</v>
      </c>
      <c r="BG53" s="102" t="s">
        <v>644</v>
      </c>
      <c r="BH53" s="102" t="s">
        <v>650</v>
      </c>
      <c r="BI53" s="102" t="s">
        <v>644</v>
      </c>
      <c r="BJ53" s="102" t="s">
        <v>682</v>
      </c>
      <c r="BK53" s="102" t="s">
        <v>683</v>
      </c>
      <c r="BL53" s="102" t="s">
        <v>684</v>
      </c>
    </row>
    <row r="54" spans="1:64" s="132" customFormat="1" x14ac:dyDescent="0.25">
      <c r="A54" s="127">
        <v>1</v>
      </c>
      <c r="B54" s="135">
        <v>0.20833333333333334</v>
      </c>
      <c r="C54" s="135">
        <v>0.52777777777777779</v>
      </c>
      <c r="D54" s="135">
        <v>0.20833333333333334</v>
      </c>
      <c r="E54" s="135">
        <v>0.52777777777777779</v>
      </c>
      <c r="F54" s="135">
        <v>0.20833333333333334</v>
      </c>
      <c r="G54" s="135">
        <v>0.52777777777777779</v>
      </c>
      <c r="H54" s="135">
        <v>0.20833333333333334</v>
      </c>
      <c r="I54" s="135">
        <v>0.52777777777777779</v>
      </c>
      <c r="J54" s="135">
        <v>0.20833333333333334</v>
      </c>
      <c r="K54" s="135">
        <v>0.52777777777777779</v>
      </c>
      <c r="L54" s="135">
        <v>0.20833333333333334</v>
      </c>
      <c r="M54" s="135">
        <v>0.52777777777777779</v>
      </c>
      <c r="N54" s="135">
        <v>0.20833333333333334</v>
      </c>
      <c r="O54" s="135">
        <v>0.52777777777777779</v>
      </c>
      <c r="P54" s="135">
        <v>0.20833333333333334</v>
      </c>
      <c r="Q54" s="135">
        <v>0.52777777777777779</v>
      </c>
      <c r="R54" s="135">
        <v>0.20833333333333334</v>
      </c>
      <c r="S54" s="135">
        <v>0.52777777777777779</v>
      </c>
      <c r="T54" s="135">
        <v>0.20833333333333334</v>
      </c>
      <c r="U54" s="135">
        <v>0.52777777777777779</v>
      </c>
      <c r="V54" s="135">
        <v>0.20833333333333334</v>
      </c>
      <c r="W54" s="135">
        <v>0.52777777777777779</v>
      </c>
      <c r="X54" s="135">
        <v>0.20833333333333334</v>
      </c>
      <c r="Y54" s="135">
        <v>0.52777777777777779</v>
      </c>
      <c r="Z54" s="135">
        <v>0.20833333333333334</v>
      </c>
      <c r="AA54" s="135">
        <v>0.52777777777777779</v>
      </c>
      <c r="AB54" s="135">
        <v>0.20833333333333334</v>
      </c>
      <c r="AC54" s="135">
        <v>0.52777777777777779</v>
      </c>
      <c r="AD54" s="135">
        <v>0.20833333333333334</v>
      </c>
      <c r="AE54" s="135">
        <v>0.52777777777777779</v>
      </c>
      <c r="AF54" s="135">
        <v>0.20833333333333334</v>
      </c>
      <c r="AG54" s="135">
        <v>0.52777777777777779</v>
      </c>
      <c r="AH54" s="135">
        <v>0.20833333333333334</v>
      </c>
      <c r="AI54" s="135">
        <v>0.52777777777777779</v>
      </c>
      <c r="AJ54" s="135">
        <v>0.20833333333333334</v>
      </c>
      <c r="AK54" s="135">
        <v>0.52777777777777779</v>
      </c>
      <c r="AL54" s="135">
        <v>0.20833333333333334</v>
      </c>
      <c r="AM54" s="135">
        <v>0.52777777777777779</v>
      </c>
      <c r="AN54" s="135">
        <v>0.20833333333333334</v>
      </c>
      <c r="AO54" s="135">
        <v>0.52777777777777779</v>
      </c>
      <c r="AP54" s="135">
        <v>0.20833333333333334</v>
      </c>
      <c r="AQ54" s="135">
        <v>0.52777777777777779</v>
      </c>
      <c r="AR54" s="135">
        <v>0.20833333333333334</v>
      </c>
      <c r="AS54" s="135">
        <v>0.52777777777777779</v>
      </c>
      <c r="AT54" s="135">
        <v>0.20833333333333334</v>
      </c>
      <c r="AU54" s="135">
        <v>0.52777777777777779</v>
      </c>
      <c r="AV54" s="135">
        <v>0.20833333333333334</v>
      </c>
      <c r="AW54" s="135">
        <v>0.52777777777777779</v>
      </c>
      <c r="AX54" s="135">
        <v>0.20833333333333334</v>
      </c>
      <c r="AY54" s="135">
        <v>0.52777777777777779</v>
      </c>
      <c r="AZ54" s="135">
        <v>0.20833333333333334</v>
      </c>
      <c r="BA54" s="135">
        <v>0.52777777777777779</v>
      </c>
      <c r="BB54" s="127"/>
      <c r="BC54" s="127"/>
      <c r="BD54" s="127"/>
      <c r="BE54" s="127"/>
      <c r="BF54" s="127"/>
      <c r="BG54" s="127"/>
      <c r="BH54" s="127"/>
      <c r="BI54" s="127"/>
      <c r="BJ54" s="136" t="s">
        <v>715</v>
      </c>
      <c r="BK54" s="139">
        <v>1000</v>
      </c>
      <c r="BL54" s="136">
        <v>26</v>
      </c>
    </row>
    <row r="55" spans="1:64" s="132" customFormat="1" x14ac:dyDescent="0.25">
      <c r="A55" s="127">
        <v>2</v>
      </c>
      <c r="B55" s="135">
        <v>0.27083333333333331</v>
      </c>
      <c r="C55" s="135">
        <v>0.67361111111111116</v>
      </c>
      <c r="D55" s="135">
        <v>0.27083333333333331</v>
      </c>
      <c r="E55" s="135">
        <v>0.67361111111111116</v>
      </c>
      <c r="F55" s="135">
        <v>0.27083333333333331</v>
      </c>
      <c r="G55" s="135">
        <v>0.67361111111111116</v>
      </c>
      <c r="H55" s="135">
        <v>0.27083333333333331</v>
      </c>
      <c r="I55" s="135">
        <v>0.67361111111111116</v>
      </c>
      <c r="J55" s="135">
        <v>0.27083333333333331</v>
      </c>
      <c r="K55" s="135">
        <v>0.67361111111111116</v>
      </c>
      <c r="L55" s="135">
        <v>0.27083333333333331</v>
      </c>
      <c r="M55" s="135">
        <v>0.67361111111111116</v>
      </c>
      <c r="N55" s="135">
        <v>0.27083333333333331</v>
      </c>
      <c r="O55" s="135">
        <v>0.67361111111111116</v>
      </c>
      <c r="P55" s="135">
        <v>0.27083333333333331</v>
      </c>
      <c r="Q55" s="135">
        <v>0.67361111111111116</v>
      </c>
      <c r="R55" s="135">
        <v>0.27083333333333331</v>
      </c>
      <c r="S55" s="135">
        <v>0.67361111111111116</v>
      </c>
      <c r="T55" s="135">
        <v>0.27083333333333331</v>
      </c>
      <c r="U55" s="135">
        <v>0.67361111111111116</v>
      </c>
      <c r="V55" s="135">
        <v>0.27083333333333331</v>
      </c>
      <c r="W55" s="135">
        <v>0.67361111111111116</v>
      </c>
      <c r="X55" s="135">
        <v>0.27083333333333331</v>
      </c>
      <c r="Y55" s="135">
        <v>0.67361111111111116</v>
      </c>
      <c r="Z55" s="135">
        <v>0.27083333333333331</v>
      </c>
      <c r="AA55" s="135">
        <v>0.67361111111111116</v>
      </c>
      <c r="AB55" s="135">
        <v>0.27083333333333331</v>
      </c>
      <c r="AC55" s="135">
        <v>0.67361111111111116</v>
      </c>
      <c r="AD55" s="135">
        <v>0.27083333333333331</v>
      </c>
      <c r="AE55" s="135">
        <v>0.67361111111111116</v>
      </c>
      <c r="AF55" s="135">
        <v>0.27083333333333331</v>
      </c>
      <c r="AG55" s="135">
        <v>0.67361111111111116</v>
      </c>
      <c r="AH55" s="135">
        <v>0.27083333333333331</v>
      </c>
      <c r="AI55" s="135">
        <v>0.67361111111111116</v>
      </c>
      <c r="AJ55" s="135">
        <v>0.27083333333333331</v>
      </c>
      <c r="AK55" s="135">
        <v>0.67361111111111116</v>
      </c>
      <c r="AL55" s="135">
        <v>0.27083333333333331</v>
      </c>
      <c r="AM55" s="135">
        <v>0.67361111111111116</v>
      </c>
      <c r="AN55" s="135">
        <v>0.27083333333333331</v>
      </c>
      <c r="AO55" s="135">
        <v>0.67361111111111116</v>
      </c>
      <c r="AP55" s="135">
        <v>0.27083333333333331</v>
      </c>
      <c r="AQ55" s="135">
        <v>0.67361111111111116</v>
      </c>
      <c r="AR55" s="135">
        <v>0.27083333333333331</v>
      </c>
      <c r="AS55" s="135">
        <v>0.67361111111111116</v>
      </c>
      <c r="AT55" s="135">
        <v>0.27083333333333331</v>
      </c>
      <c r="AU55" s="135">
        <v>0.67361111111111116</v>
      </c>
      <c r="AV55" s="135">
        <v>0.27083333333333331</v>
      </c>
      <c r="AW55" s="135">
        <v>0.67361111111111116</v>
      </c>
      <c r="AX55" s="135">
        <v>0.27083333333333331</v>
      </c>
      <c r="AY55" s="135">
        <v>0.67361111111111116</v>
      </c>
      <c r="AZ55" s="135">
        <v>0.27083333333333331</v>
      </c>
      <c r="BA55" s="135">
        <v>0.67361111111111116</v>
      </c>
      <c r="BB55" s="127"/>
      <c r="BC55" s="127"/>
      <c r="BD55" s="127"/>
      <c r="BE55" s="127"/>
      <c r="BF55" s="127"/>
      <c r="BG55" s="127"/>
      <c r="BH55" s="127"/>
      <c r="BI55" s="127"/>
      <c r="BJ55" s="136" t="s">
        <v>715</v>
      </c>
      <c r="BK55" s="139">
        <v>1356</v>
      </c>
      <c r="BL55" s="136">
        <v>26</v>
      </c>
    </row>
    <row r="56" spans="1:64" s="132" customFormat="1" x14ac:dyDescent="0.25">
      <c r="A56" s="127">
        <v>3</v>
      </c>
      <c r="B56" s="135">
        <v>0.29166666666666669</v>
      </c>
      <c r="C56" s="135">
        <v>0.59375</v>
      </c>
      <c r="D56" s="135">
        <v>0.29166666666666669</v>
      </c>
      <c r="E56" s="135">
        <v>0.59375</v>
      </c>
      <c r="F56" s="135">
        <v>0.29166666666666669</v>
      </c>
      <c r="G56" s="135">
        <v>0.59375</v>
      </c>
      <c r="H56" s="135">
        <v>0.29166666666666669</v>
      </c>
      <c r="I56" s="135">
        <v>0.59375</v>
      </c>
      <c r="J56" s="135">
        <v>0.29166666666666669</v>
      </c>
      <c r="K56" s="135">
        <v>0.59375</v>
      </c>
      <c r="L56" s="135">
        <v>0.29166666666666669</v>
      </c>
      <c r="M56" s="135">
        <v>0.59375</v>
      </c>
      <c r="N56" s="135">
        <v>0.29166666666666669</v>
      </c>
      <c r="O56" s="135">
        <v>0.59375</v>
      </c>
      <c r="P56" s="135">
        <v>0.29166666666666669</v>
      </c>
      <c r="Q56" s="135">
        <v>0.59375</v>
      </c>
      <c r="R56" s="135">
        <v>0.29166666666666669</v>
      </c>
      <c r="S56" s="135">
        <v>0.59375</v>
      </c>
      <c r="T56" s="135">
        <v>0.29166666666666669</v>
      </c>
      <c r="U56" s="135">
        <v>0.59375</v>
      </c>
      <c r="V56" s="135">
        <v>0.29166666666666669</v>
      </c>
      <c r="W56" s="135">
        <v>0.59375</v>
      </c>
      <c r="X56" s="135">
        <v>0.29166666666666669</v>
      </c>
      <c r="Y56" s="135">
        <v>0.59375</v>
      </c>
      <c r="Z56" s="135">
        <v>0.29166666666666669</v>
      </c>
      <c r="AA56" s="135">
        <v>0.59375</v>
      </c>
      <c r="AB56" s="135">
        <v>0.29166666666666669</v>
      </c>
      <c r="AC56" s="135">
        <v>0.59375</v>
      </c>
      <c r="AD56" s="135">
        <v>0.29166666666666669</v>
      </c>
      <c r="AE56" s="135">
        <v>0.59375</v>
      </c>
      <c r="AF56" s="135">
        <v>0.29166666666666669</v>
      </c>
      <c r="AG56" s="135">
        <v>0.59375</v>
      </c>
      <c r="AH56" s="135">
        <v>0.29166666666666669</v>
      </c>
      <c r="AI56" s="135">
        <v>0.59375</v>
      </c>
      <c r="AJ56" s="135">
        <v>0.29166666666666669</v>
      </c>
      <c r="AK56" s="135">
        <v>0.59375</v>
      </c>
      <c r="AL56" s="135">
        <v>0.29166666666666669</v>
      </c>
      <c r="AM56" s="135">
        <v>0.59375</v>
      </c>
      <c r="AN56" s="135">
        <v>0.29166666666666669</v>
      </c>
      <c r="AO56" s="135">
        <v>0.59375</v>
      </c>
      <c r="AP56" s="135">
        <v>0.29166666666666669</v>
      </c>
      <c r="AQ56" s="135">
        <v>0.59375</v>
      </c>
      <c r="AR56" s="135">
        <v>0.29166666666666669</v>
      </c>
      <c r="AS56" s="135">
        <v>0.59375</v>
      </c>
      <c r="AT56" s="135">
        <v>0.29166666666666669</v>
      </c>
      <c r="AU56" s="135">
        <v>0.59375</v>
      </c>
      <c r="AV56" s="135">
        <v>0.29166666666666669</v>
      </c>
      <c r="AW56" s="135">
        <v>0.59375</v>
      </c>
      <c r="AX56" s="135">
        <v>0.29166666666666669</v>
      </c>
      <c r="AY56" s="135">
        <v>0.59375</v>
      </c>
      <c r="AZ56" s="135">
        <v>0.29166666666666669</v>
      </c>
      <c r="BA56" s="135">
        <v>0.59375</v>
      </c>
      <c r="BB56" s="127"/>
      <c r="BC56" s="127"/>
      <c r="BD56" s="127"/>
      <c r="BE56" s="127"/>
      <c r="BF56" s="127"/>
      <c r="BG56" s="127"/>
      <c r="BH56" s="127"/>
      <c r="BI56" s="127"/>
      <c r="BJ56" s="136" t="s">
        <v>715</v>
      </c>
      <c r="BK56" s="139">
        <v>1000</v>
      </c>
      <c r="BL56" s="136">
        <v>26</v>
      </c>
    </row>
    <row r="57" spans="1:64" s="132" customFormat="1" x14ac:dyDescent="0.25">
      <c r="A57" s="127">
        <v>4</v>
      </c>
      <c r="B57" s="135">
        <v>0.375</v>
      </c>
      <c r="C57" s="135">
        <v>0.5625</v>
      </c>
      <c r="D57" s="135">
        <v>0.375</v>
      </c>
      <c r="E57" s="135">
        <v>0.5625</v>
      </c>
      <c r="F57" s="135">
        <v>0.375</v>
      </c>
      <c r="G57" s="135">
        <v>0.5625</v>
      </c>
      <c r="H57" s="135">
        <v>0.375</v>
      </c>
      <c r="I57" s="135">
        <v>0.5625</v>
      </c>
      <c r="J57" s="135">
        <v>0.375</v>
      </c>
      <c r="K57" s="135">
        <v>0.5625</v>
      </c>
      <c r="L57" s="135">
        <v>0.375</v>
      </c>
      <c r="M57" s="135">
        <v>0.5625</v>
      </c>
      <c r="N57" s="135">
        <v>0.375</v>
      </c>
      <c r="O57" s="135">
        <v>0.5625</v>
      </c>
      <c r="P57" s="135">
        <v>0.375</v>
      </c>
      <c r="Q57" s="135">
        <v>0.5625</v>
      </c>
      <c r="R57" s="135">
        <v>0.375</v>
      </c>
      <c r="S57" s="135">
        <v>0.5625</v>
      </c>
      <c r="T57" s="135">
        <v>0.375</v>
      </c>
      <c r="U57" s="135">
        <v>0.5625</v>
      </c>
      <c r="V57" s="135">
        <v>0.375</v>
      </c>
      <c r="W57" s="135">
        <v>0.5625</v>
      </c>
      <c r="X57" s="135">
        <v>0.375</v>
      </c>
      <c r="Y57" s="135">
        <v>0.5625</v>
      </c>
      <c r="Z57" s="135">
        <v>0.375</v>
      </c>
      <c r="AA57" s="135">
        <v>0.5625</v>
      </c>
      <c r="AB57" s="135">
        <v>0.375</v>
      </c>
      <c r="AC57" s="135">
        <v>0.5625</v>
      </c>
      <c r="AD57" s="135">
        <v>0.375</v>
      </c>
      <c r="AE57" s="135">
        <v>0.5625</v>
      </c>
      <c r="AF57" s="135">
        <v>0.375</v>
      </c>
      <c r="AG57" s="135">
        <v>0.5625</v>
      </c>
      <c r="AH57" s="135">
        <v>0.375</v>
      </c>
      <c r="AI57" s="135">
        <v>0.5625</v>
      </c>
      <c r="AJ57" s="135">
        <v>0.375</v>
      </c>
      <c r="AK57" s="135">
        <v>0.5625</v>
      </c>
      <c r="AL57" s="135">
        <v>0.375</v>
      </c>
      <c r="AM57" s="135">
        <v>0.5625</v>
      </c>
      <c r="AN57" s="135">
        <v>0.375</v>
      </c>
      <c r="AO57" s="135">
        <v>0.5625</v>
      </c>
      <c r="AP57" s="135">
        <v>0.375</v>
      </c>
      <c r="AQ57" s="135">
        <v>0.5625</v>
      </c>
      <c r="AR57" s="135">
        <v>0.375</v>
      </c>
      <c r="AS57" s="135">
        <v>0.5625</v>
      </c>
      <c r="AT57" s="135">
        <v>0.375</v>
      </c>
      <c r="AU57" s="135">
        <v>0.5625</v>
      </c>
      <c r="AV57" s="135">
        <v>0.375</v>
      </c>
      <c r="AW57" s="135">
        <v>0.5625</v>
      </c>
      <c r="AX57" s="135">
        <v>0.375</v>
      </c>
      <c r="AY57" s="135">
        <v>0.5625</v>
      </c>
      <c r="AZ57" s="135">
        <v>0.375</v>
      </c>
      <c r="BA57" s="135">
        <v>0.5625</v>
      </c>
      <c r="BB57" s="127"/>
      <c r="BC57" s="127"/>
      <c r="BD57" s="127"/>
      <c r="BE57" s="127"/>
      <c r="BF57" s="127"/>
      <c r="BG57" s="127"/>
      <c r="BH57" s="127"/>
      <c r="BI57" s="127"/>
      <c r="BJ57" s="136" t="s">
        <v>715</v>
      </c>
      <c r="BK57" s="139">
        <v>380</v>
      </c>
      <c r="BL57" s="136">
        <v>26</v>
      </c>
    </row>
    <row r="58" spans="1:64" s="132" customFormat="1" x14ac:dyDescent="0.25">
      <c r="A58" s="127">
        <v>5</v>
      </c>
      <c r="B58" s="135">
        <v>0.39583333333333331</v>
      </c>
      <c r="C58" s="135">
        <v>0.33333333333333331</v>
      </c>
      <c r="D58" s="135">
        <v>0.39583333333333331</v>
      </c>
      <c r="E58" s="135">
        <v>0.33333333333333331</v>
      </c>
      <c r="F58" s="135">
        <v>0.39583333333333331</v>
      </c>
      <c r="G58" s="135">
        <v>0.33333333333333331</v>
      </c>
      <c r="H58" s="135">
        <v>0.39583333333333331</v>
      </c>
      <c r="I58" s="135">
        <v>0.33333333333333331</v>
      </c>
      <c r="J58" s="135">
        <v>0.39583333333333331</v>
      </c>
      <c r="K58" s="135">
        <v>0.33333333333333331</v>
      </c>
      <c r="L58" s="135">
        <v>0.39583333333333331</v>
      </c>
      <c r="M58" s="135">
        <v>0.33333333333333331</v>
      </c>
      <c r="N58" s="135">
        <v>0.39583333333333331</v>
      </c>
      <c r="O58" s="135">
        <v>0.33333333333333331</v>
      </c>
      <c r="P58" s="135">
        <v>0.39583333333333331</v>
      </c>
      <c r="Q58" s="135">
        <v>0.33333333333333331</v>
      </c>
      <c r="R58" s="135">
        <v>0.39583333333333331</v>
      </c>
      <c r="S58" s="135">
        <v>0.33333333333333331</v>
      </c>
      <c r="T58" s="135">
        <v>0.39583333333333331</v>
      </c>
      <c r="U58" s="135">
        <v>0.33333333333333331</v>
      </c>
      <c r="V58" s="135">
        <v>0.39583333333333331</v>
      </c>
      <c r="W58" s="135">
        <v>0.33333333333333331</v>
      </c>
      <c r="X58" s="135">
        <v>0.39583333333333331</v>
      </c>
      <c r="Y58" s="135">
        <v>0.33333333333333331</v>
      </c>
      <c r="Z58" s="135">
        <v>0.39583333333333331</v>
      </c>
      <c r="AA58" s="135">
        <v>0.33333333333333331</v>
      </c>
      <c r="AB58" s="135">
        <v>0.39583333333333331</v>
      </c>
      <c r="AC58" s="135">
        <v>0.33333333333333331</v>
      </c>
      <c r="AD58" s="135">
        <v>0.39583333333333331</v>
      </c>
      <c r="AE58" s="135">
        <v>0.33333333333333331</v>
      </c>
      <c r="AF58" s="135">
        <v>0.39583333333333331</v>
      </c>
      <c r="AG58" s="135">
        <v>0.33333333333333331</v>
      </c>
      <c r="AH58" s="135">
        <v>0.39583333333333331</v>
      </c>
      <c r="AI58" s="135">
        <v>0.33333333333333331</v>
      </c>
      <c r="AJ58" s="135">
        <v>0.39583333333333331</v>
      </c>
      <c r="AK58" s="135">
        <v>0.33333333333333331</v>
      </c>
      <c r="AL58" s="135">
        <v>0.39583333333333331</v>
      </c>
      <c r="AM58" s="135">
        <v>0.33333333333333331</v>
      </c>
      <c r="AN58" s="135">
        <v>0.39583333333333331</v>
      </c>
      <c r="AO58" s="135">
        <v>0.33333333333333331</v>
      </c>
      <c r="AP58" s="135">
        <v>0.39583333333333331</v>
      </c>
      <c r="AQ58" s="135">
        <v>0.33333333333333331</v>
      </c>
      <c r="AR58" s="135">
        <v>0.39583333333333331</v>
      </c>
      <c r="AS58" s="135">
        <v>0.33333333333333331</v>
      </c>
      <c r="AT58" s="135">
        <v>0.39583333333333331</v>
      </c>
      <c r="AU58" s="135">
        <v>0.33333333333333331</v>
      </c>
      <c r="AV58" s="135">
        <v>0.39583333333333331</v>
      </c>
      <c r="AW58" s="135">
        <v>0.33333333333333331</v>
      </c>
      <c r="AX58" s="135">
        <v>0.39583333333333331</v>
      </c>
      <c r="AY58" s="135">
        <v>0.33333333333333331</v>
      </c>
      <c r="AZ58" s="135">
        <v>0.39583333333333331</v>
      </c>
      <c r="BA58" s="135">
        <v>0.33333333333333331</v>
      </c>
      <c r="BB58" s="127"/>
      <c r="BC58" s="127"/>
      <c r="BD58" s="127"/>
      <c r="BE58" s="127"/>
      <c r="BF58" s="127"/>
      <c r="BG58" s="127"/>
      <c r="BH58" s="127"/>
      <c r="BI58" s="127"/>
      <c r="BJ58" s="136" t="s">
        <v>715</v>
      </c>
      <c r="BK58" s="139">
        <v>982</v>
      </c>
      <c r="BL58" s="136">
        <v>26</v>
      </c>
    </row>
    <row r="59" spans="1:64" x14ac:dyDescent="0.25">
      <c r="A59" s="127">
        <v>6</v>
      </c>
      <c r="B59" s="135">
        <v>0.45833333333333331</v>
      </c>
      <c r="C59" s="135">
        <v>0.69791666666666663</v>
      </c>
      <c r="D59" s="135">
        <v>0.47916666666666669</v>
      </c>
      <c r="E59" s="135">
        <v>0.69791666666666663</v>
      </c>
      <c r="F59" s="135">
        <v>0.47916666666666669</v>
      </c>
      <c r="G59" s="135">
        <v>0.69791666666666663</v>
      </c>
      <c r="H59" s="135">
        <v>0.47916666666666669</v>
      </c>
      <c r="I59" s="135">
        <v>0.69791666666666663</v>
      </c>
      <c r="J59" s="135">
        <v>0.47916666666666669</v>
      </c>
      <c r="K59" s="135">
        <v>0.69791666666666663</v>
      </c>
      <c r="L59" s="135">
        <v>0.47916666666666669</v>
      </c>
      <c r="M59" s="135">
        <v>0.69791666666666663</v>
      </c>
      <c r="N59" s="135">
        <v>0.47916666666666669</v>
      </c>
      <c r="O59" s="135">
        <v>0.69791666666666663</v>
      </c>
      <c r="P59" s="135">
        <v>0.47916666666666669</v>
      </c>
      <c r="Q59" s="135">
        <v>0.69791666666666663</v>
      </c>
      <c r="R59" s="135">
        <v>0.47916666666666669</v>
      </c>
      <c r="S59" s="135">
        <v>0.69791666666666663</v>
      </c>
      <c r="T59" s="135">
        <v>0.47916666666666669</v>
      </c>
      <c r="U59" s="135">
        <v>0.69791666666666663</v>
      </c>
      <c r="V59" s="135">
        <v>0.47916666666666669</v>
      </c>
      <c r="W59" s="135">
        <v>0.69791666666666663</v>
      </c>
      <c r="X59" s="135">
        <v>0.47916666666666669</v>
      </c>
      <c r="Y59" s="135">
        <v>0.69791666666666663</v>
      </c>
      <c r="Z59" s="135">
        <v>0.47916666666666669</v>
      </c>
      <c r="AA59" s="135">
        <v>0.69791666666666663</v>
      </c>
      <c r="AB59" s="135">
        <v>0.47916666666666669</v>
      </c>
      <c r="AC59" s="135">
        <v>0.69791666666666663</v>
      </c>
      <c r="AD59" s="135">
        <v>0.47916666666666669</v>
      </c>
      <c r="AE59" s="135">
        <v>0.69791666666666663</v>
      </c>
      <c r="AF59" s="135">
        <v>0.47916666666666669</v>
      </c>
      <c r="AG59" s="135">
        <v>0.69791666666666663</v>
      </c>
      <c r="AH59" s="135">
        <v>0.47916666666666669</v>
      </c>
      <c r="AI59" s="135">
        <v>0.69791666666666663</v>
      </c>
      <c r="AJ59" s="135">
        <v>0.47916666666666669</v>
      </c>
      <c r="AK59" s="135">
        <v>0.69791666666666663</v>
      </c>
      <c r="AL59" s="135">
        <v>0.47916666666666669</v>
      </c>
      <c r="AM59" s="135">
        <v>0.69791666666666663</v>
      </c>
      <c r="AN59" s="135">
        <v>0.47916666666666669</v>
      </c>
      <c r="AO59" s="135">
        <v>0.69791666666666663</v>
      </c>
      <c r="AP59" s="135">
        <v>0.47916666666666669</v>
      </c>
      <c r="AQ59" s="135">
        <v>0.69791666666666663</v>
      </c>
      <c r="AR59" s="135">
        <v>0.47916666666666669</v>
      </c>
      <c r="AS59" s="135">
        <v>0.69791666666666663</v>
      </c>
      <c r="AT59" s="135">
        <v>0.47916666666666669</v>
      </c>
      <c r="AU59" s="135">
        <v>0.69791666666666663</v>
      </c>
      <c r="AV59" s="135">
        <v>0.47916666666666669</v>
      </c>
      <c r="AW59" s="135">
        <v>0.69791666666666663</v>
      </c>
      <c r="AX59" s="135">
        <v>0.47916666666666669</v>
      </c>
      <c r="AY59" s="135">
        <v>0.69791666666666663</v>
      </c>
      <c r="AZ59" s="135">
        <v>0.47916666666666669</v>
      </c>
      <c r="BA59" s="135">
        <v>0.69791666666666663</v>
      </c>
      <c r="BB59" s="127"/>
      <c r="BC59" s="127"/>
      <c r="BD59" s="127"/>
      <c r="BE59" s="127"/>
      <c r="BF59" s="127"/>
      <c r="BG59" s="127"/>
      <c r="BH59" s="127"/>
      <c r="BI59" s="127"/>
      <c r="BJ59" s="136" t="s">
        <v>715</v>
      </c>
      <c r="BK59" s="139">
        <v>1428</v>
      </c>
      <c r="BL59" s="136">
        <v>26</v>
      </c>
    </row>
    <row r="60" spans="1:64" x14ac:dyDescent="0.25">
      <c r="A60" s="127">
        <v>7</v>
      </c>
      <c r="B60" s="135">
        <v>0.47916666666666669</v>
      </c>
      <c r="C60" s="135">
        <v>0.64583333333333337</v>
      </c>
      <c r="D60" s="135">
        <v>0.47916666666666669</v>
      </c>
      <c r="E60" s="135">
        <v>0.64583333333333337</v>
      </c>
      <c r="F60" s="135">
        <v>0.47916666666666669</v>
      </c>
      <c r="G60" s="135">
        <v>0.64583333333333337</v>
      </c>
      <c r="H60" s="135">
        <v>0.47916666666666669</v>
      </c>
      <c r="I60" s="135">
        <v>0.64583333333333337</v>
      </c>
      <c r="J60" s="135">
        <v>0.47916666666666669</v>
      </c>
      <c r="K60" s="135">
        <v>0.64583333333333337</v>
      </c>
      <c r="L60" s="135">
        <v>0.47916666666666669</v>
      </c>
      <c r="M60" s="135">
        <v>0.64583333333333337</v>
      </c>
      <c r="N60" s="135">
        <v>0.47916666666666669</v>
      </c>
      <c r="O60" s="135">
        <v>0.64583333333333337</v>
      </c>
      <c r="P60" s="135">
        <v>0.47916666666666669</v>
      </c>
      <c r="Q60" s="135">
        <v>0.64583333333333337</v>
      </c>
      <c r="R60" s="135">
        <v>0.47916666666666669</v>
      </c>
      <c r="S60" s="135">
        <v>0.64583333333333337</v>
      </c>
      <c r="T60" s="135">
        <v>0.47916666666666669</v>
      </c>
      <c r="U60" s="135">
        <v>0.64583333333333337</v>
      </c>
      <c r="V60" s="135">
        <v>0.47916666666666669</v>
      </c>
      <c r="W60" s="135">
        <v>0.64583333333333337</v>
      </c>
      <c r="X60" s="135">
        <v>0.47916666666666669</v>
      </c>
      <c r="Y60" s="135">
        <v>0.64583333333333337</v>
      </c>
      <c r="Z60" s="135">
        <v>0.47916666666666669</v>
      </c>
      <c r="AA60" s="135">
        <v>0.64583333333333337</v>
      </c>
      <c r="AB60" s="135">
        <v>0.47916666666666669</v>
      </c>
      <c r="AC60" s="135">
        <v>0.64583333333333337</v>
      </c>
      <c r="AD60" s="135">
        <v>0.47916666666666669</v>
      </c>
      <c r="AE60" s="135">
        <v>0.64583333333333337</v>
      </c>
      <c r="AF60" s="135">
        <v>0.47916666666666669</v>
      </c>
      <c r="AG60" s="135">
        <v>0.64583333333333337</v>
      </c>
      <c r="AH60" s="135">
        <v>0.47916666666666669</v>
      </c>
      <c r="AI60" s="135">
        <v>0.64583333333333337</v>
      </c>
      <c r="AJ60" s="135">
        <v>0.47916666666666669</v>
      </c>
      <c r="AK60" s="135">
        <v>0.64583333333333337</v>
      </c>
      <c r="AL60" s="135">
        <v>0.47916666666666669</v>
      </c>
      <c r="AM60" s="135">
        <v>0.64583333333333337</v>
      </c>
      <c r="AN60" s="135">
        <v>0.47916666666666669</v>
      </c>
      <c r="AO60" s="135">
        <v>0.64583333333333337</v>
      </c>
      <c r="AP60" s="135">
        <v>0.47916666666666669</v>
      </c>
      <c r="AQ60" s="135">
        <v>0.64583333333333337</v>
      </c>
      <c r="AR60" s="135">
        <v>0.47916666666666669</v>
      </c>
      <c r="AS60" s="135">
        <v>0.64583333333333337</v>
      </c>
      <c r="AT60" s="135">
        <v>0.47916666666666669</v>
      </c>
      <c r="AU60" s="135">
        <v>0.64583333333333337</v>
      </c>
      <c r="AV60" s="135">
        <v>0.47916666666666669</v>
      </c>
      <c r="AW60" s="135">
        <v>0.64583333333333337</v>
      </c>
      <c r="AX60" s="135">
        <v>0.47916666666666669</v>
      </c>
      <c r="AY60" s="135">
        <v>0.64583333333333337</v>
      </c>
      <c r="AZ60" s="135">
        <v>0.47916666666666669</v>
      </c>
      <c r="BA60" s="135">
        <v>0.64583333333333337</v>
      </c>
      <c r="BB60" s="135"/>
      <c r="BC60" s="135"/>
      <c r="BD60" s="135"/>
      <c r="BE60" s="135"/>
      <c r="BF60" s="127"/>
      <c r="BG60" s="127"/>
      <c r="BH60" s="127"/>
      <c r="BI60" s="127"/>
      <c r="BJ60" s="136" t="s">
        <v>715</v>
      </c>
      <c r="BK60" s="139">
        <v>380</v>
      </c>
      <c r="BL60" s="136">
        <v>26</v>
      </c>
    </row>
    <row r="61" spans="1:64" x14ac:dyDescent="0.25">
      <c r="A61" s="127">
        <v>7</v>
      </c>
      <c r="B61" s="135">
        <v>0.47916666666666669</v>
      </c>
      <c r="C61" s="135">
        <v>0.69791666666666663</v>
      </c>
      <c r="D61" s="135">
        <v>0.47916666666666669</v>
      </c>
      <c r="E61" s="135">
        <v>0.69791666666666663</v>
      </c>
      <c r="F61" s="135">
        <v>0.47916666666666669</v>
      </c>
      <c r="G61" s="135">
        <v>0.69791666666666663</v>
      </c>
      <c r="H61" s="135">
        <v>0.47916666666666669</v>
      </c>
      <c r="I61" s="135">
        <v>0.69791666666666663</v>
      </c>
      <c r="J61" s="135">
        <v>0.47916666666666669</v>
      </c>
      <c r="K61" s="135">
        <v>0.69791666666666663</v>
      </c>
      <c r="L61" s="135">
        <v>0.47916666666666669</v>
      </c>
      <c r="M61" s="135">
        <v>0.69791666666666663</v>
      </c>
      <c r="N61" s="135">
        <v>0.47916666666666669</v>
      </c>
      <c r="O61" s="135">
        <v>0.69791666666666663</v>
      </c>
      <c r="P61" s="135">
        <v>0.47916666666666669</v>
      </c>
      <c r="Q61" s="135">
        <v>0.69791666666666663</v>
      </c>
      <c r="R61" s="135">
        <v>0.47916666666666669</v>
      </c>
      <c r="S61" s="135">
        <v>0.69791666666666663</v>
      </c>
      <c r="T61" s="135">
        <v>0.47916666666666669</v>
      </c>
      <c r="U61" s="135">
        <v>0.69791666666666663</v>
      </c>
      <c r="V61" s="135">
        <v>0.47916666666666669</v>
      </c>
      <c r="W61" s="135">
        <v>0.69791666666666663</v>
      </c>
      <c r="X61" s="135">
        <v>0.47916666666666669</v>
      </c>
      <c r="Y61" s="135">
        <v>0.69791666666666663</v>
      </c>
      <c r="Z61" s="135">
        <v>0.47916666666666669</v>
      </c>
      <c r="AA61" s="135">
        <v>0.69791666666666663</v>
      </c>
      <c r="AB61" s="135">
        <v>0.47916666666666669</v>
      </c>
      <c r="AC61" s="135">
        <v>0.69791666666666663</v>
      </c>
      <c r="AD61" s="135">
        <v>0.47916666666666669</v>
      </c>
      <c r="AE61" s="135">
        <v>0.69791666666666663</v>
      </c>
      <c r="AF61" s="135">
        <v>0.47916666666666669</v>
      </c>
      <c r="AG61" s="135">
        <v>0.69791666666666663</v>
      </c>
      <c r="AH61" s="135">
        <v>0.47916666666666669</v>
      </c>
      <c r="AI61" s="135">
        <v>0.69791666666666663</v>
      </c>
      <c r="AJ61" s="135">
        <v>0.47916666666666669</v>
      </c>
      <c r="AK61" s="135">
        <v>0.69791666666666663</v>
      </c>
      <c r="AL61" s="135">
        <v>0.47916666666666669</v>
      </c>
      <c r="AM61" s="135">
        <v>0.69791666666666663</v>
      </c>
      <c r="AN61" s="135">
        <v>0.47916666666666669</v>
      </c>
      <c r="AO61" s="135">
        <v>0.69791666666666663</v>
      </c>
      <c r="AP61" s="135">
        <v>0.47916666666666669</v>
      </c>
      <c r="AQ61" s="135">
        <v>0.69791666666666663</v>
      </c>
      <c r="AR61" s="135">
        <v>0.47916666666666669</v>
      </c>
      <c r="AS61" s="135">
        <v>0.69791666666666663</v>
      </c>
      <c r="AT61" s="135">
        <v>0.47916666666666669</v>
      </c>
      <c r="AU61" s="135">
        <v>0.69791666666666663</v>
      </c>
      <c r="AV61" s="135">
        <v>0.47916666666666669</v>
      </c>
      <c r="AW61" s="135">
        <v>0.69791666666666663</v>
      </c>
      <c r="AX61" s="135">
        <v>0.47916666666666669</v>
      </c>
      <c r="AY61" s="135">
        <v>0.69791666666666663</v>
      </c>
      <c r="AZ61" s="135">
        <v>0.47916666666666669</v>
      </c>
      <c r="BA61" s="135">
        <v>0.69791666666666663</v>
      </c>
      <c r="BB61" s="127"/>
      <c r="BC61" s="127"/>
      <c r="BD61" s="127"/>
      <c r="BE61" s="127"/>
      <c r="BF61" s="127"/>
      <c r="BG61" s="127"/>
      <c r="BH61" s="127"/>
      <c r="BI61" s="127"/>
      <c r="BJ61" s="136" t="s">
        <v>715</v>
      </c>
      <c r="BK61" s="139">
        <v>1428</v>
      </c>
      <c r="BL61" s="136">
        <v>26</v>
      </c>
    </row>
    <row r="62" spans="1:64" x14ac:dyDescent="0.25">
      <c r="A62" s="127">
        <v>8</v>
      </c>
      <c r="B62" s="131">
        <v>0.52083333333333337</v>
      </c>
      <c r="C62" s="131">
        <v>0.27083333333333331</v>
      </c>
      <c r="D62" s="131">
        <v>0.52083333333333337</v>
      </c>
      <c r="E62" s="131">
        <v>0.27083333333333331</v>
      </c>
      <c r="F62" s="131">
        <v>0.52083333333333337</v>
      </c>
      <c r="G62" s="131">
        <v>0.27083333333333331</v>
      </c>
      <c r="H62" s="131">
        <v>0.52083333333333337</v>
      </c>
      <c r="I62" s="131">
        <v>0.27083333333333331</v>
      </c>
      <c r="J62" s="131">
        <v>0.52083333333333337</v>
      </c>
      <c r="K62" s="131">
        <v>0.27083333333333331</v>
      </c>
      <c r="L62" s="131">
        <v>0.52083333333333337</v>
      </c>
      <c r="M62" s="131">
        <v>0.27083333333333331</v>
      </c>
      <c r="N62" s="131">
        <v>0.52083333333333337</v>
      </c>
      <c r="O62" s="131">
        <v>0.27083333333333331</v>
      </c>
      <c r="P62" s="131">
        <v>0.52083333333333337</v>
      </c>
      <c r="Q62" s="131">
        <v>0.27083333333333331</v>
      </c>
      <c r="R62" s="131">
        <v>0.52083333333333337</v>
      </c>
      <c r="S62" s="131">
        <v>0.27083333333333331</v>
      </c>
      <c r="T62" s="131">
        <v>0.52083333333333337</v>
      </c>
      <c r="U62" s="131">
        <v>0.27083333333333331</v>
      </c>
      <c r="V62" s="131">
        <v>0.52083333333333337</v>
      </c>
      <c r="W62" s="131">
        <v>0.27083333333333331</v>
      </c>
      <c r="X62" s="131">
        <v>0.52083333333333337</v>
      </c>
      <c r="Y62" s="131">
        <v>0.27083333333333331</v>
      </c>
      <c r="Z62" s="131">
        <v>0.52083333333333337</v>
      </c>
      <c r="AA62" s="131">
        <v>0.27083333333333331</v>
      </c>
      <c r="AB62" s="131">
        <v>0.52083333333333337</v>
      </c>
      <c r="AC62" s="131">
        <v>0.27083333333333331</v>
      </c>
      <c r="AD62" s="131">
        <v>0.52083333333333337</v>
      </c>
      <c r="AE62" s="131">
        <v>0.27083333333333331</v>
      </c>
      <c r="AF62" s="131">
        <v>0.52083333333333337</v>
      </c>
      <c r="AG62" s="131">
        <v>0.27083333333333331</v>
      </c>
      <c r="AH62" s="131">
        <v>0.52083333333333337</v>
      </c>
      <c r="AI62" s="131">
        <v>0.27083333333333331</v>
      </c>
      <c r="AJ62" s="131">
        <v>0.52083333333333337</v>
      </c>
      <c r="AK62" s="131">
        <v>0.27083333333333331</v>
      </c>
      <c r="AL62" s="131">
        <v>0.52083333333333337</v>
      </c>
      <c r="AM62" s="131">
        <v>0.27083333333333331</v>
      </c>
      <c r="AN62" s="131">
        <v>0.52083333333333337</v>
      </c>
      <c r="AO62" s="131">
        <v>0.27083333333333331</v>
      </c>
      <c r="AP62" s="131">
        <v>0.52083333333333337</v>
      </c>
      <c r="AQ62" s="131">
        <v>0.27083333333333331</v>
      </c>
      <c r="AR62" s="131">
        <v>0.52083333333333337</v>
      </c>
      <c r="AS62" s="131">
        <v>0.27083333333333331</v>
      </c>
      <c r="AT62" s="131">
        <v>0.52083333333333337</v>
      </c>
      <c r="AU62" s="131">
        <v>0.27083333333333331</v>
      </c>
      <c r="AV62" s="131">
        <v>0.52083333333333337</v>
      </c>
      <c r="AW62" s="131">
        <v>0.27083333333333331</v>
      </c>
      <c r="AX62" s="131">
        <v>0.52083333333333337</v>
      </c>
      <c r="AY62" s="131">
        <v>0.27083333333333331</v>
      </c>
      <c r="AZ62" s="131">
        <v>0.52083333333333337</v>
      </c>
      <c r="BA62" s="131">
        <v>0.27083333333333331</v>
      </c>
      <c r="BB62" s="130"/>
      <c r="BC62" s="130"/>
      <c r="BD62" s="130"/>
      <c r="BE62" s="130"/>
      <c r="BF62" s="130"/>
      <c r="BG62" s="130"/>
      <c r="BH62" s="130"/>
      <c r="BI62" s="130"/>
      <c r="BJ62" s="136" t="s">
        <v>722</v>
      </c>
      <c r="BK62" s="139">
        <v>1925</v>
      </c>
      <c r="BL62" s="136">
        <v>26</v>
      </c>
    </row>
    <row r="63" spans="1:64" x14ac:dyDescent="0.25">
      <c r="A63" s="127">
        <v>9</v>
      </c>
      <c r="B63" s="131">
        <v>0.58333333333333337</v>
      </c>
      <c r="C63" s="131">
        <v>0.375</v>
      </c>
      <c r="D63" s="131">
        <v>0.58333333333333337</v>
      </c>
      <c r="E63" s="131">
        <v>0.375</v>
      </c>
      <c r="F63" s="131">
        <v>0.58333333333333337</v>
      </c>
      <c r="G63" s="131">
        <v>0.375</v>
      </c>
      <c r="H63" s="131">
        <v>0.58333333333333337</v>
      </c>
      <c r="I63" s="131">
        <v>0.375</v>
      </c>
      <c r="J63" s="131">
        <v>0.58333333333333337</v>
      </c>
      <c r="K63" s="131">
        <v>0.375</v>
      </c>
      <c r="L63" s="131">
        <v>0.58333333333333337</v>
      </c>
      <c r="M63" s="131">
        <v>0.375</v>
      </c>
      <c r="N63" s="131">
        <v>0.58333333333333337</v>
      </c>
      <c r="O63" s="131">
        <v>0.375</v>
      </c>
      <c r="P63" s="131">
        <v>0.58333333333333337</v>
      </c>
      <c r="Q63" s="131">
        <v>0.375</v>
      </c>
      <c r="R63" s="131">
        <v>0.58333333333333337</v>
      </c>
      <c r="S63" s="131">
        <v>0.375</v>
      </c>
      <c r="T63" s="131">
        <v>0.58333333333333337</v>
      </c>
      <c r="U63" s="131">
        <v>0.375</v>
      </c>
      <c r="V63" s="131">
        <v>0.58333333333333337</v>
      </c>
      <c r="W63" s="131">
        <v>0.375</v>
      </c>
      <c r="X63" s="131">
        <v>0.58333333333333337</v>
      </c>
      <c r="Y63" s="131">
        <v>0.375</v>
      </c>
      <c r="Z63" s="131">
        <v>0.58333333333333337</v>
      </c>
      <c r="AA63" s="131">
        <v>0.375</v>
      </c>
      <c r="AB63" s="131">
        <v>0.58333333333333337</v>
      </c>
      <c r="AC63" s="131">
        <v>0.375</v>
      </c>
      <c r="AD63" s="131">
        <v>0.58333333333333337</v>
      </c>
      <c r="AE63" s="131">
        <v>0.375</v>
      </c>
      <c r="AF63" s="131">
        <v>0.58333333333333337</v>
      </c>
      <c r="AG63" s="131">
        <v>0.375</v>
      </c>
      <c r="AH63" s="131">
        <v>0.58333333333333337</v>
      </c>
      <c r="AI63" s="131">
        <v>0.375</v>
      </c>
      <c r="AJ63" s="131">
        <v>0.58333333333333337</v>
      </c>
      <c r="AK63" s="131">
        <v>0.375</v>
      </c>
      <c r="AL63" s="131">
        <v>0.58333333333333337</v>
      </c>
      <c r="AM63" s="131">
        <v>0.375</v>
      </c>
      <c r="AN63" s="131">
        <v>0.58333333333333337</v>
      </c>
      <c r="AO63" s="131">
        <v>0.375</v>
      </c>
      <c r="AP63" s="131">
        <v>0.58333333333333337</v>
      </c>
      <c r="AQ63" s="131">
        <v>0.375</v>
      </c>
      <c r="AR63" s="131">
        <v>0.58333333333333337</v>
      </c>
      <c r="AS63" s="131">
        <v>0.375</v>
      </c>
      <c r="AT63" s="131">
        <v>0.58333333333333337</v>
      </c>
      <c r="AU63" s="131">
        <v>0.375</v>
      </c>
      <c r="AV63" s="131">
        <v>0.58333333333333337</v>
      </c>
      <c r="AW63" s="131">
        <v>0.375</v>
      </c>
      <c r="AX63" s="131">
        <v>0.58333333333333337</v>
      </c>
      <c r="AY63" s="131">
        <v>0.375</v>
      </c>
      <c r="AZ63" s="131">
        <v>0.58333333333333337</v>
      </c>
      <c r="BA63" s="131">
        <v>0.375</v>
      </c>
      <c r="BB63" s="130"/>
      <c r="BC63" s="130"/>
      <c r="BD63" s="130"/>
      <c r="BE63" s="130"/>
      <c r="BF63" s="130"/>
      <c r="BG63" s="130"/>
      <c r="BH63" s="130"/>
      <c r="BI63" s="130"/>
      <c r="BJ63" s="136" t="s">
        <v>715</v>
      </c>
      <c r="BK63" s="139">
        <v>982</v>
      </c>
      <c r="BL63" s="136">
        <v>26</v>
      </c>
    </row>
    <row r="64" spans="1:64" x14ac:dyDescent="0.25">
      <c r="A64" s="127">
        <v>10</v>
      </c>
      <c r="B64" s="131">
        <v>0.625</v>
      </c>
      <c r="C64" s="131">
        <v>0.54166666666666663</v>
      </c>
      <c r="D64" s="131">
        <v>0.625</v>
      </c>
      <c r="E64" s="131">
        <v>0.54166666666666663</v>
      </c>
      <c r="F64" s="131">
        <v>0.625</v>
      </c>
      <c r="G64" s="131">
        <v>0.54166666666666663</v>
      </c>
      <c r="H64" s="131">
        <v>0.625</v>
      </c>
      <c r="I64" s="131">
        <v>0.54166666666666663</v>
      </c>
      <c r="J64" s="131">
        <v>0.625</v>
      </c>
      <c r="K64" s="131">
        <v>0.54166666666666663</v>
      </c>
      <c r="L64" s="131">
        <v>0.625</v>
      </c>
      <c r="M64" s="131">
        <v>0.54166666666666663</v>
      </c>
      <c r="N64" s="131">
        <v>0.625</v>
      </c>
      <c r="O64" s="131">
        <v>0.54166666666666663</v>
      </c>
      <c r="P64" s="131">
        <v>0.625</v>
      </c>
      <c r="Q64" s="131">
        <v>0.54166666666666663</v>
      </c>
      <c r="R64" s="131">
        <v>0.625</v>
      </c>
      <c r="S64" s="131">
        <v>0.54166666666666663</v>
      </c>
      <c r="T64" s="131">
        <v>0.625</v>
      </c>
      <c r="U64" s="131">
        <v>0.54166666666666663</v>
      </c>
      <c r="V64" s="131">
        <v>0.625</v>
      </c>
      <c r="W64" s="131">
        <v>0.54166666666666663</v>
      </c>
      <c r="X64" s="131">
        <v>0.625</v>
      </c>
      <c r="Y64" s="131">
        <v>0.54166666666666663</v>
      </c>
      <c r="Z64" s="131">
        <v>0.625</v>
      </c>
      <c r="AA64" s="131">
        <v>0.54166666666666663</v>
      </c>
      <c r="AB64" s="131">
        <v>0.625</v>
      </c>
      <c r="AC64" s="131">
        <v>0.54166666666666663</v>
      </c>
      <c r="AD64" s="131">
        <v>0.625</v>
      </c>
      <c r="AE64" s="131">
        <v>0.54166666666666663</v>
      </c>
      <c r="AF64" s="131">
        <v>0.625</v>
      </c>
      <c r="AG64" s="131">
        <v>0.54166666666666663</v>
      </c>
      <c r="AH64" s="131">
        <v>0.625</v>
      </c>
      <c r="AI64" s="131">
        <v>0.54166666666666663</v>
      </c>
      <c r="AJ64" s="131">
        <v>0.625</v>
      </c>
      <c r="AK64" s="131">
        <v>0.54166666666666663</v>
      </c>
      <c r="AL64" s="131">
        <v>0.625</v>
      </c>
      <c r="AM64" s="131">
        <v>0.54166666666666663</v>
      </c>
      <c r="AN64" s="131">
        <v>0.625</v>
      </c>
      <c r="AO64" s="131">
        <v>0.54166666666666663</v>
      </c>
      <c r="AP64" s="131">
        <v>0.625</v>
      </c>
      <c r="AQ64" s="131">
        <v>0.54166666666666663</v>
      </c>
      <c r="AR64" s="131">
        <v>0.625</v>
      </c>
      <c r="AS64" s="131">
        <v>0.54166666666666663</v>
      </c>
      <c r="AT64" s="131">
        <v>0.625</v>
      </c>
      <c r="AU64" s="131">
        <v>0.54166666666666663</v>
      </c>
      <c r="AV64" s="131">
        <v>0.625</v>
      </c>
      <c r="AW64" s="131">
        <v>0.54166666666666663</v>
      </c>
      <c r="AX64" s="131">
        <v>0.625</v>
      </c>
      <c r="AY64" s="131">
        <v>0.54166666666666663</v>
      </c>
      <c r="AZ64" s="131">
        <v>0.625</v>
      </c>
      <c r="BA64" s="131">
        <v>0.54166666666666663</v>
      </c>
      <c r="BB64" s="130"/>
      <c r="BC64" s="130"/>
      <c r="BD64" s="130"/>
      <c r="BE64" s="130"/>
      <c r="BF64" s="130"/>
      <c r="BG64" s="130"/>
      <c r="BH64" s="130"/>
      <c r="BI64" s="130"/>
      <c r="BJ64" s="136" t="s">
        <v>715</v>
      </c>
      <c r="BK64" s="139">
        <v>982</v>
      </c>
      <c r="BL64" s="136">
        <v>26</v>
      </c>
    </row>
    <row r="65" spans="1:64" x14ac:dyDescent="0.25">
      <c r="A65" s="127">
        <v>11</v>
      </c>
      <c r="B65" s="131">
        <v>0.63888888888888895</v>
      </c>
      <c r="C65" s="131">
        <v>0.41666666666666669</v>
      </c>
      <c r="D65" s="131">
        <v>0.63888888888888895</v>
      </c>
      <c r="E65" s="131">
        <v>0.41666666666666669</v>
      </c>
      <c r="F65" s="131">
        <v>0.63888888888888895</v>
      </c>
      <c r="G65" s="131">
        <v>0.41666666666666669</v>
      </c>
      <c r="H65" s="131">
        <v>0.63888888888888895</v>
      </c>
      <c r="I65" s="131">
        <v>0.41666666666666669</v>
      </c>
      <c r="J65" s="131">
        <v>0.63888888888888895</v>
      </c>
      <c r="K65" s="131">
        <v>0.41666666666666669</v>
      </c>
      <c r="L65" s="131">
        <v>0.63888888888888895</v>
      </c>
      <c r="M65" s="131">
        <v>0.41666666666666669</v>
      </c>
      <c r="N65" s="131">
        <v>0.63888888888888895</v>
      </c>
      <c r="O65" s="131">
        <v>0.41666666666666669</v>
      </c>
      <c r="P65" s="131">
        <v>0.63888888888888895</v>
      </c>
      <c r="Q65" s="131">
        <v>0.41666666666666669</v>
      </c>
      <c r="R65" s="131">
        <v>0.63888888888888895</v>
      </c>
      <c r="S65" s="131">
        <v>0.41666666666666669</v>
      </c>
      <c r="T65" s="131">
        <v>0.63888888888888895</v>
      </c>
      <c r="U65" s="131">
        <v>0.41666666666666669</v>
      </c>
      <c r="V65" s="131">
        <v>0.63888888888888895</v>
      </c>
      <c r="W65" s="131">
        <v>0.41666666666666669</v>
      </c>
      <c r="X65" s="131">
        <v>0.63888888888888895</v>
      </c>
      <c r="Y65" s="131">
        <v>0.41666666666666669</v>
      </c>
      <c r="Z65" s="131">
        <v>0.63888888888888895</v>
      </c>
      <c r="AA65" s="131">
        <v>0.41666666666666669</v>
      </c>
      <c r="AB65" s="131">
        <v>0.63888888888888895</v>
      </c>
      <c r="AC65" s="131">
        <v>0.41666666666666669</v>
      </c>
      <c r="AD65" s="131">
        <v>0.63888888888888895</v>
      </c>
      <c r="AE65" s="131">
        <v>0.41666666666666669</v>
      </c>
      <c r="AF65" s="131">
        <v>0.63888888888888895</v>
      </c>
      <c r="AG65" s="131">
        <v>0.41666666666666669</v>
      </c>
      <c r="AH65" s="131">
        <v>0.63888888888888895</v>
      </c>
      <c r="AI65" s="131">
        <v>0.41666666666666669</v>
      </c>
      <c r="AJ65" s="131">
        <v>0.63888888888888895</v>
      </c>
      <c r="AK65" s="131">
        <v>0.41666666666666669</v>
      </c>
      <c r="AL65" s="131">
        <v>0.63888888888888895</v>
      </c>
      <c r="AM65" s="131">
        <v>0.41666666666666669</v>
      </c>
      <c r="AN65" s="131">
        <v>0.63888888888888895</v>
      </c>
      <c r="AO65" s="131">
        <v>0.41666666666666669</v>
      </c>
      <c r="AP65" s="131">
        <v>0.63888888888888895</v>
      </c>
      <c r="AQ65" s="131">
        <v>0.41666666666666669</v>
      </c>
      <c r="AR65" s="131">
        <v>0.63888888888888895</v>
      </c>
      <c r="AS65" s="131">
        <v>0.41666666666666669</v>
      </c>
      <c r="AT65" s="131">
        <v>0.63888888888888895</v>
      </c>
      <c r="AU65" s="131">
        <v>0.41666666666666669</v>
      </c>
      <c r="AV65" s="131">
        <v>0.63888888888888895</v>
      </c>
      <c r="AW65" s="131">
        <v>0.41666666666666669</v>
      </c>
      <c r="AX65" s="131">
        <v>0.63888888888888895</v>
      </c>
      <c r="AY65" s="131">
        <v>0.41666666666666669</v>
      </c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6" t="s">
        <v>721</v>
      </c>
      <c r="BK65" s="139">
        <v>861</v>
      </c>
      <c r="BL65" s="136">
        <v>25</v>
      </c>
    </row>
    <row r="66" spans="1:64" x14ac:dyDescent="0.25">
      <c r="A66" s="57"/>
      <c r="B66" s="58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9"/>
      <c r="BK66" s="59"/>
      <c r="BL66" s="59"/>
    </row>
    <row r="67" spans="1:64" hidden="1" x14ac:dyDescent="0.25">
      <c r="A67" s="57"/>
      <c r="B67" s="250" t="s">
        <v>729</v>
      </c>
      <c r="C67" s="251"/>
      <c r="D67" s="251"/>
      <c r="E67" s="251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2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9"/>
      <c r="BK67" s="59"/>
      <c r="BL67" s="59"/>
    </row>
    <row r="68" spans="1:64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59"/>
      <c r="BK68" s="59"/>
      <c r="BL68" s="59"/>
    </row>
    <row r="70" spans="1:64" ht="16.5" x14ac:dyDescent="0.25">
      <c r="A70" s="67" t="str">
        <f>"- Tên tuyến:"&amp;VLOOKUP($D$46,Quyhoach!$B$8:$J$257,2,0)&amp;"-"&amp;VLOOKUP($D$46,Quyhoach!$B$8:$J$257,3,0)</f>
        <v>- Tên tuyến:Quảng Bình-Nghệ An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64" ht="16.5" x14ac:dyDescent="0.25">
      <c r="A71" s="68" t="str">
        <f>"- Bến xe đi:"&amp;VLOOKUP(D72,Quyhoach!$B$8:$J$257,4,0)&amp;";                 Bến xe đến: "&amp;VLOOKUP(D72,Quyhoach!$B$8:$J$257,5,0)</f>
        <v>- Bến xe đi:Ba Đồn;                 Bến xe đến: Chợ Vinh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64" ht="16.5" x14ac:dyDescent="0.25">
      <c r="A72" s="67" t="s">
        <v>677</v>
      </c>
      <c r="B72" s="6"/>
      <c r="C72" s="6"/>
      <c r="D72" s="6" t="s">
        <v>48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</row>
    <row r="73" spans="1:64" ht="16.5" x14ac:dyDescent="0.25">
      <c r="A73" s="67" t="str">
        <f>"- Hành trình tuyến:"&amp;VLOOKUP(D72,Quyhoach!$B$8:$J$257,6,0)</f>
        <v>- Hành trình tuyến:BX Ba Đồn - QL1 - BX Chợ Vinh &lt;A&gt;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64" ht="16.5" x14ac:dyDescent="0.25">
      <c r="A74" s="67" t="str">
        <f>"- Cự ly tuyến:"&amp;VLOOKUP(D72,Quyhoach!$B$8:$J$257,7,0)&amp;"km"</f>
        <v>- Cự ly tuyến:207km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64" ht="16.5" x14ac:dyDescent="0.25">
      <c r="A75" s="67" t="str">
        <f>"- Tổng số chuyến xe/ngày/tháng: "&amp;VLOOKUP(D72,Quyhoach!$B$8:$J$257,8,0)</f>
        <v>- Tổng số chuyến xe/ngày/tháng: 90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1:64" ht="18.75" x14ac:dyDescent="0.25">
      <c r="A76" s="70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1:64" x14ac:dyDescent="0.25">
      <c r="A77" s="243" t="s">
        <v>637</v>
      </c>
      <c r="B77" s="134" t="s">
        <v>638</v>
      </c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6"/>
      <c r="BK77" s="6"/>
      <c r="BL77" s="6"/>
    </row>
    <row r="78" spans="1:64" ht="15.75" customHeight="1" x14ac:dyDescent="0.25">
      <c r="A78" s="244"/>
      <c r="B78" s="242" t="s">
        <v>639</v>
      </c>
      <c r="C78" s="242"/>
      <c r="D78" s="242" t="s">
        <v>640</v>
      </c>
      <c r="E78" s="242"/>
      <c r="F78" s="242" t="s">
        <v>641</v>
      </c>
      <c r="G78" s="242"/>
      <c r="H78" s="242" t="s">
        <v>642</v>
      </c>
      <c r="I78" s="242"/>
      <c r="J78" s="242" t="s">
        <v>651</v>
      </c>
      <c r="K78" s="242"/>
      <c r="L78" s="242" t="s">
        <v>652</v>
      </c>
      <c r="M78" s="242"/>
      <c r="N78" s="242" t="s">
        <v>653</v>
      </c>
      <c r="O78" s="242"/>
      <c r="P78" s="242" t="s">
        <v>654</v>
      </c>
      <c r="Q78" s="242"/>
      <c r="R78" s="242" t="s">
        <v>655</v>
      </c>
      <c r="S78" s="242"/>
      <c r="T78" s="242" t="s">
        <v>656</v>
      </c>
      <c r="U78" s="242"/>
      <c r="V78" s="242" t="s">
        <v>657</v>
      </c>
      <c r="W78" s="242"/>
      <c r="X78" s="242" t="s">
        <v>658</v>
      </c>
      <c r="Y78" s="242"/>
      <c r="Z78" s="242" t="s">
        <v>659</v>
      </c>
      <c r="AA78" s="242"/>
      <c r="AB78" s="242" t="s">
        <v>660</v>
      </c>
      <c r="AC78" s="242"/>
      <c r="AD78" s="242" t="s">
        <v>661</v>
      </c>
      <c r="AE78" s="242"/>
      <c r="AF78" s="242" t="s">
        <v>662</v>
      </c>
      <c r="AG78" s="242"/>
      <c r="AH78" s="242" t="s">
        <v>663</v>
      </c>
      <c r="AI78" s="242"/>
      <c r="AJ78" s="242" t="s">
        <v>664</v>
      </c>
      <c r="AK78" s="242"/>
      <c r="AL78" s="242" t="s">
        <v>665</v>
      </c>
      <c r="AM78" s="242"/>
      <c r="AN78" s="242" t="s">
        <v>666</v>
      </c>
      <c r="AO78" s="242"/>
      <c r="AP78" s="242" t="s">
        <v>667</v>
      </c>
      <c r="AQ78" s="242"/>
      <c r="AR78" s="242" t="s">
        <v>668</v>
      </c>
      <c r="AS78" s="242"/>
      <c r="AT78" s="242" t="s">
        <v>669</v>
      </c>
      <c r="AU78" s="242"/>
      <c r="AV78" s="242" t="s">
        <v>670</v>
      </c>
      <c r="AW78" s="242"/>
      <c r="AX78" s="242" t="s">
        <v>671</v>
      </c>
      <c r="AY78" s="242"/>
      <c r="AZ78" s="242" t="s">
        <v>672</v>
      </c>
      <c r="BA78" s="242"/>
      <c r="BB78" s="242" t="s">
        <v>673</v>
      </c>
      <c r="BC78" s="242"/>
      <c r="BD78" s="242" t="s">
        <v>674</v>
      </c>
      <c r="BE78" s="242"/>
      <c r="BF78" s="242" t="s">
        <v>675</v>
      </c>
      <c r="BG78" s="242"/>
      <c r="BH78" s="242" t="s">
        <v>676</v>
      </c>
      <c r="BI78" s="242"/>
      <c r="BJ78" s="6"/>
      <c r="BK78" s="6"/>
      <c r="BL78" s="6"/>
    </row>
    <row r="79" spans="1:64" ht="28.5" x14ac:dyDescent="0.25">
      <c r="A79" s="245"/>
      <c r="B79" s="102" t="s">
        <v>650</v>
      </c>
      <c r="C79" s="102" t="s">
        <v>644</v>
      </c>
      <c r="D79" s="102" t="s">
        <v>650</v>
      </c>
      <c r="E79" s="102" t="s">
        <v>644</v>
      </c>
      <c r="F79" s="102" t="s">
        <v>650</v>
      </c>
      <c r="G79" s="102" t="s">
        <v>644</v>
      </c>
      <c r="H79" s="102" t="s">
        <v>650</v>
      </c>
      <c r="I79" s="102" t="s">
        <v>644</v>
      </c>
      <c r="J79" s="102" t="s">
        <v>650</v>
      </c>
      <c r="K79" s="102" t="s">
        <v>644</v>
      </c>
      <c r="L79" s="102" t="s">
        <v>650</v>
      </c>
      <c r="M79" s="102" t="s">
        <v>644</v>
      </c>
      <c r="N79" s="102" t="s">
        <v>650</v>
      </c>
      <c r="O79" s="102" t="s">
        <v>644</v>
      </c>
      <c r="P79" s="102" t="s">
        <v>650</v>
      </c>
      <c r="Q79" s="102" t="s">
        <v>644</v>
      </c>
      <c r="R79" s="102" t="s">
        <v>650</v>
      </c>
      <c r="S79" s="102" t="s">
        <v>644</v>
      </c>
      <c r="T79" s="102" t="s">
        <v>650</v>
      </c>
      <c r="U79" s="102" t="s">
        <v>644</v>
      </c>
      <c r="V79" s="102" t="s">
        <v>650</v>
      </c>
      <c r="W79" s="102" t="s">
        <v>644</v>
      </c>
      <c r="X79" s="102" t="s">
        <v>650</v>
      </c>
      <c r="Y79" s="102" t="s">
        <v>644</v>
      </c>
      <c r="Z79" s="102" t="s">
        <v>650</v>
      </c>
      <c r="AA79" s="102" t="s">
        <v>644</v>
      </c>
      <c r="AB79" s="102" t="s">
        <v>650</v>
      </c>
      <c r="AC79" s="102" t="s">
        <v>644</v>
      </c>
      <c r="AD79" s="102" t="s">
        <v>650</v>
      </c>
      <c r="AE79" s="102" t="s">
        <v>644</v>
      </c>
      <c r="AF79" s="102" t="s">
        <v>650</v>
      </c>
      <c r="AG79" s="102" t="s">
        <v>644</v>
      </c>
      <c r="AH79" s="102" t="s">
        <v>650</v>
      </c>
      <c r="AI79" s="102" t="s">
        <v>644</v>
      </c>
      <c r="AJ79" s="102" t="s">
        <v>650</v>
      </c>
      <c r="AK79" s="102" t="s">
        <v>644</v>
      </c>
      <c r="AL79" s="102" t="s">
        <v>650</v>
      </c>
      <c r="AM79" s="102" t="s">
        <v>644</v>
      </c>
      <c r="AN79" s="102" t="s">
        <v>650</v>
      </c>
      <c r="AO79" s="102" t="s">
        <v>644</v>
      </c>
      <c r="AP79" s="102" t="s">
        <v>650</v>
      </c>
      <c r="AQ79" s="102" t="s">
        <v>644</v>
      </c>
      <c r="AR79" s="102" t="s">
        <v>650</v>
      </c>
      <c r="AS79" s="102" t="s">
        <v>644</v>
      </c>
      <c r="AT79" s="102" t="s">
        <v>650</v>
      </c>
      <c r="AU79" s="102" t="s">
        <v>644</v>
      </c>
      <c r="AV79" s="102" t="s">
        <v>650</v>
      </c>
      <c r="AW79" s="102" t="s">
        <v>644</v>
      </c>
      <c r="AX79" s="102" t="s">
        <v>650</v>
      </c>
      <c r="AY79" s="102" t="s">
        <v>644</v>
      </c>
      <c r="AZ79" s="102" t="s">
        <v>650</v>
      </c>
      <c r="BA79" s="102" t="s">
        <v>644</v>
      </c>
      <c r="BB79" s="102" t="s">
        <v>650</v>
      </c>
      <c r="BC79" s="102" t="s">
        <v>644</v>
      </c>
      <c r="BD79" s="102" t="s">
        <v>650</v>
      </c>
      <c r="BE79" s="102" t="s">
        <v>644</v>
      </c>
      <c r="BF79" s="102" t="s">
        <v>650</v>
      </c>
      <c r="BG79" s="102" t="s">
        <v>644</v>
      </c>
      <c r="BH79" s="102" t="s">
        <v>650</v>
      </c>
      <c r="BI79" s="102" t="s">
        <v>644</v>
      </c>
      <c r="BJ79" s="102" t="s">
        <v>682</v>
      </c>
      <c r="BK79" s="102" t="s">
        <v>683</v>
      </c>
      <c r="BL79" s="102" t="s">
        <v>684</v>
      </c>
    </row>
    <row r="80" spans="1:64" x14ac:dyDescent="0.25">
      <c r="A80" s="127">
        <v>1</v>
      </c>
      <c r="B80" s="135">
        <v>0.27083333333333331</v>
      </c>
      <c r="C80" s="135">
        <v>0.52083333333333337</v>
      </c>
      <c r="D80" s="135">
        <v>0.27083333333333331</v>
      </c>
      <c r="E80" s="135">
        <v>0.52083333333333337</v>
      </c>
      <c r="F80" s="135">
        <v>0.27083333333333331</v>
      </c>
      <c r="G80" s="135">
        <v>0.52083333333333337</v>
      </c>
      <c r="H80" s="135">
        <v>0.27083333333333331</v>
      </c>
      <c r="I80" s="135">
        <v>0.52083333333333337</v>
      </c>
      <c r="J80" s="135">
        <v>0.27083333333333331</v>
      </c>
      <c r="K80" s="135">
        <v>0.52083333333333337</v>
      </c>
      <c r="L80" s="135">
        <v>0.27083333333333331</v>
      </c>
      <c r="M80" s="135">
        <v>0.52083333333333337</v>
      </c>
      <c r="N80" s="135">
        <v>0.27083333333333331</v>
      </c>
      <c r="O80" s="135">
        <v>0.52083333333333337</v>
      </c>
      <c r="P80" s="135">
        <v>0.27083333333333331</v>
      </c>
      <c r="Q80" s="135">
        <v>0.52083333333333337</v>
      </c>
      <c r="R80" s="135">
        <v>0.27083333333333331</v>
      </c>
      <c r="S80" s="135">
        <v>0.52083333333333337</v>
      </c>
      <c r="T80" s="135">
        <v>0.27083333333333331</v>
      </c>
      <c r="U80" s="135">
        <v>0.52083333333333337</v>
      </c>
      <c r="V80" s="135">
        <v>0.27083333333333331</v>
      </c>
      <c r="W80" s="135">
        <v>0.52083333333333337</v>
      </c>
      <c r="X80" s="135">
        <v>0.27083333333333331</v>
      </c>
      <c r="Y80" s="135">
        <v>0.52083333333333337</v>
      </c>
      <c r="Z80" s="135">
        <v>0.27083333333333331</v>
      </c>
      <c r="AA80" s="135">
        <v>0.52083333333333337</v>
      </c>
      <c r="AB80" s="135">
        <v>0.27083333333333331</v>
      </c>
      <c r="AC80" s="135">
        <v>0.52083333333333337</v>
      </c>
      <c r="AD80" s="135">
        <v>0.27083333333333331</v>
      </c>
      <c r="AE80" s="135">
        <v>0.52083333333333337</v>
      </c>
      <c r="AF80" s="135">
        <v>0.27083333333333331</v>
      </c>
      <c r="AG80" s="135">
        <v>0.52083333333333337</v>
      </c>
      <c r="AH80" s="135">
        <v>0.27083333333333331</v>
      </c>
      <c r="AI80" s="135">
        <v>0.52083333333333337</v>
      </c>
      <c r="AJ80" s="135">
        <v>0.27083333333333331</v>
      </c>
      <c r="AK80" s="135">
        <v>0.52083333333333337</v>
      </c>
      <c r="AL80" s="135">
        <v>0.27083333333333331</v>
      </c>
      <c r="AM80" s="135">
        <v>0.52083333333333337</v>
      </c>
      <c r="AN80" s="135">
        <v>0.27083333333333331</v>
      </c>
      <c r="AO80" s="135">
        <v>0.52083333333333337</v>
      </c>
      <c r="AP80" s="135">
        <v>0.27083333333333331</v>
      </c>
      <c r="AQ80" s="135">
        <v>0.52083333333333337</v>
      </c>
      <c r="AR80" s="135">
        <v>0.27083333333333331</v>
      </c>
      <c r="AS80" s="135">
        <v>0.52083333333333337</v>
      </c>
      <c r="AT80" s="135">
        <v>0.27083333333333331</v>
      </c>
      <c r="AU80" s="135">
        <v>0.52083333333333337</v>
      </c>
      <c r="AV80" s="135">
        <v>0.27083333333333331</v>
      </c>
      <c r="AW80" s="135">
        <v>0.52083333333333337</v>
      </c>
      <c r="AX80" s="135">
        <v>0.27083333333333331</v>
      </c>
      <c r="AY80" s="135">
        <v>0.52083333333333337</v>
      </c>
      <c r="AZ80" s="135">
        <v>0.27083333333333331</v>
      </c>
      <c r="BA80" s="135">
        <v>0.52083333333333337</v>
      </c>
      <c r="BB80" s="127"/>
      <c r="BC80" s="127"/>
      <c r="BD80" s="127"/>
      <c r="BE80" s="127"/>
      <c r="BF80" s="127"/>
      <c r="BG80" s="127"/>
      <c r="BH80" s="127"/>
      <c r="BI80" s="127"/>
      <c r="BJ80" s="136" t="s">
        <v>691</v>
      </c>
      <c r="BK80" s="139">
        <v>665</v>
      </c>
      <c r="BL80" s="136">
        <v>26</v>
      </c>
    </row>
    <row r="81" spans="1:64" x14ac:dyDescent="0.25">
      <c r="A81" s="57">
        <v>2</v>
      </c>
      <c r="B81" s="58">
        <v>0.29166666666666669</v>
      </c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6"/>
      <c r="BK81" s="6"/>
      <c r="BL81" s="6"/>
    </row>
    <row r="82" spans="1:64" x14ac:dyDescent="0.25">
      <c r="A82" s="57">
        <v>3</v>
      </c>
      <c r="B82" s="58">
        <v>0.3125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6"/>
      <c r="BK82" s="6"/>
      <c r="BL82" s="6"/>
    </row>
    <row r="83" spans="1:64" x14ac:dyDescent="0.25">
      <c r="A83" s="57" t="s">
        <v>645</v>
      </c>
      <c r="B83" s="58">
        <v>0.33333333333333331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6"/>
      <c r="BK83" s="6"/>
      <c r="BL83" s="6"/>
    </row>
    <row r="84" spans="1:64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"/>
      <c r="BK84" s="6"/>
      <c r="BL84" s="6"/>
    </row>
    <row r="86" spans="1:64" ht="16.5" x14ac:dyDescent="0.25">
      <c r="A86" s="67" t="str">
        <f>"- Tên tuyến:"&amp;VLOOKUP($D$46,Quyhoach!$B$8:$J$257,2,0)&amp;"-"&amp;VLOOKUP($D$46,Quyhoach!$B$8:$J$257,3,0)</f>
        <v>- Tên tuyến:Quảng Bình-Nghệ An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1:64" ht="16.5" x14ac:dyDescent="0.25">
      <c r="A87" s="68" t="str">
        <f>"- Bến xe đi:"&amp;VLOOKUP(D88,Quyhoach!$B$8:$J$257,4,0)&amp;";                 Bến xe đến: "&amp;VLOOKUP(D88,Quyhoach!$B$8:$J$257,5,0)</f>
        <v>- Bến xe đi:Đồng Lê;                 Bến xe đến: Chợ Vinh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1:64" ht="16.5" x14ac:dyDescent="0.25">
      <c r="A88" s="67" t="s">
        <v>677</v>
      </c>
      <c r="B88" s="6"/>
      <c r="C88" s="6"/>
      <c r="D88" s="6" t="s">
        <v>50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</row>
    <row r="89" spans="1:64" ht="16.5" x14ac:dyDescent="0.25">
      <c r="A89" s="67" t="str">
        <f>"- Hành trình tuyến:"&amp;VLOOKUP(D88,Quyhoach!$B$8:$J$257,6,0)</f>
        <v>- Hành trình tuyến:(A): BX Chợ Vinh - QL12A - QL1 - BX Tiến Hóa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1:64" ht="16.5" x14ac:dyDescent="0.25">
      <c r="A90" s="67" t="str">
        <f>"- Cự ly tuyến:"&amp;VLOOKUP(D88,Quyhoach!$B$8:$J$257,7,0)&amp;"km"</f>
        <v>- Cự ly tuyến:207km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</row>
    <row r="91" spans="1:64" ht="16.5" x14ac:dyDescent="0.25">
      <c r="A91" s="67" t="str">
        <f>"- Tổng số chuyến xe/ngày/tháng: "&amp;VLOOKUP(D88,Quyhoach!$B$8:$J$257,8,0)</f>
        <v>- Tổng số chuyến xe/ngày/tháng: 120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</row>
    <row r="92" spans="1:64" ht="18.75" x14ac:dyDescent="0.25">
      <c r="A92" s="70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</row>
    <row r="93" spans="1:64" x14ac:dyDescent="0.25">
      <c r="A93" s="243" t="s">
        <v>637</v>
      </c>
      <c r="B93" s="134" t="s">
        <v>638</v>
      </c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6"/>
      <c r="BK93" s="6"/>
      <c r="BL93" s="6"/>
    </row>
    <row r="94" spans="1:64" ht="15.75" customHeight="1" x14ac:dyDescent="0.25">
      <c r="A94" s="244"/>
      <c r="B94" s="242" t="s">
        <v>639</v>
      </c>
      <c r="C94" s="242"/>
      <c r="D94" s="242" t="s">
        <v>640</v>
      </c>
      <c r="E94" s="242"/>
      <c r="F94" s="242" t="s">
        <v>641</v>
      </c>
      <c r="G94" s="242"/>
      <c r="H94" s="242" t="s">
        <v>642</v>
      </c>
      <c r="I94" s="242"/>
      <c r="J94" s="242" t="s">
        <v>651</v>
      </c>
      <c r="K94" s="242"/>
      <c r="L94" s="242" t="s">
        <v>652</v>
      </c>
      <c r="M94" s="242"/>
      <c r="N94" s="242" t="s">
        <v>653</v>
      </c>
      <c r="O94" s="242"/>
      <c r="P94" s="242" t="s">
        <v>654</v>
      </c>
      <c r="Q94" s="242"/>
      <c r="R94" s="242" t="s">
        <v>655</v>
      </c>
      <c r="S94" s="242"/>
      <c r="T94" s="242" t="s">
        <v>656</v>
      </c>
      <c r="U94" s="242"/>
      <c r="V94" s="242" t="s">
        <v>657</v>
      </c>
      <c r="W94" s="242"/>
      <c r="X94" s="242" t="s">
        <v>658</v>
      </c>
      <c r="Y94" s="242"/>
      <c r="Z94" s="242" t="s">
        <v>659</v>
      </c>
      <c r="AA94" s="242"/>
      <c r="AB94" s="242" t="s">
        <v>660</v>
      </c>
      <c r="AC94" s="242"/>
      <c r="AD94" s="242" t="s">
        <v>661</v>
      </c>
      <c r="AE94" s="242"/>
      <c r="AF94" s="242" t="s">
        <v>662</v>
      </c>
      <c r="AG94" s="242"/>
      <c r="AH94" s="242" t="s">
        <v>663</v>
      </c>
      <c r="AI94" s="242"/>
      <c r="AJ94" s="242" t="s">
        <v>664</v>
      </c>
      <c r="AK94" s="242"/>
      <c r="AL94" s="242" t="s">
        <v>665</v>
      </c>
      <c r="AM94" s="242"/>
      <c r="AN94" s="242" t="s">
        <v>666</v>
      </c>
      <c r="AO94" s="242"/>
      <c r="AP94" s="242" t="s">
        <v>667</v>
      </c>
      <c r="AQ94" s="242"/>
      <c r="AR94" s="242" t="s">
        <v>668</v>
      </c>
      <c r="AS94" s="242"/>
      <c r="AT94" s="242" t="s">
        <v>669</v>
      </c>
      <c r="AU94" s="242"/>
      <c r="AV94" s="242" t="s">
        <v>670</v>
      </c>
      <c r="AW94" s="242"/>
      <c r="AX94" s="242" t="s">
        <v>671</v>
      </c>
      <c r="AY94" s="242"/>
      <c r="AZ94" s="242" t="s">
        <v>672</v>
      </c>
      <c r="BA94" s="242"/>
      <c r="BB94" s="242" t="s">
        <v>673</v>
      </c>
      <c r="BC94" s="242"/>
      <c r="BD94" s="242" t="s">
        <v>674</v>
      </c>
      <c r="BE94" s="242"/>
      <c r="BF94" s="242" t="s">
        <v>675</v>
      </c>
      <c r="BG94" s="242"/>
      <c r="BH94" s="242" t="s">
        <v>676</v>
      </c>
      <c r="BI94" s="242"/>
      <c r="BJ94" s="6"/>
      <c r="BK94" s="6"/>
      <c r="BL94" s="6"/>
    </row>
    <row r="95" spans="1:64" ht="28.5" x14ac:dyDescent="0.25">
      <c r="A95" s="245"/>
      <c r="B95" s="102" t="s">
        <v>650</v>
      </c>
      <c r="C95" s="102" t="s">
        <v>644</v>
      </c>
      <c r="D95" s="102" t="s">
        <v>650</v>
      </c>
      <c r="E95" s="102" t="s">
        <v>644</v>
      </c>
      <c r="F95" s="102" t="s">
        <v>650</v>
      </c>
      <c r="G95" s="102" t="s">
        <v>644</v>
      </c>
      <c r="H95" s="102" t="s">
        <v>650</v>
      </c>
      <c r="I95" s="102" t="s">
        <v>644</v>
      </c>
      <c r="J95" s="102" t="s">
        <v>650</v>
      </c>
      <c r="K95" s="102" t="s">
        <v>644</v>
      </c>
      <c r="L95" s="102" t="s">
        <v>650</v>
      </c>
      <c r="M95" s="102" t="s">
        <v>644</v>
      </c>
      <c r="N95" s="102" t="s">
        <v>650</v>
      </c>
      <c r="O95" s="102" t="s">
        <v>644</v>
      </c>
      <c r="P95" s="102" t="s">
        <v>650</v>
      </c>
      <c r="Q95" s="102" t="s">
        <v>644</v>
      </c>
      <c r="R95" s="102" t="s">
        <v>650</v>
      </c>
      <c r="S95" s="102" t="s">
        <v>644</v>
      </c>
      <c r="T95" s="102" t="s">
        <v>650</v>
      </c>
      <c r="U95" s="102" t="s">
        <v>644</v>
      </c>
      <c r="V95" s="102" t="s">
        <v>650</v>
      </c>
      <c r="W95" s="102" t="s">
        <v>644</v>
      </c>
      <c r="X95" s="102" t="s">
        <v>650</v>
      </c>
      <c r="Y95" s="102" t="s">
        <v>644</v>
      </c>
      <c r="Z95" s="102" t="s">
        <v>650</v>
      </c>
      <c r="AA95" s="102" t="s">
        <v>644</v>
      </c>
      <c r="AB95" s="102" t="s">
        <v>650</v>
      </c>
      <c r="AC95" s="102" t="s">
        <v>644</v>
      </c>
      <c r="AD95" s="102" t="s">
        <v>650</v>
      </c>
      <c r="AE95" s="102" t="s">
        <v>644</v>
      </c>
      <c r="AF95" s="102" t="s">
        <v>650</v>
      </c>
      <c r="AG95" s="102" t="s">
        <v>644</v>
      </c>
      <c r="AH95" s="102" t="s">
        <v>650</v>
      </c>
      <c r="AI95" s="102" t="s">
        <v>644</v>
      </c>
      <c r="AJ95" s="102" t="s">
        <v>650</v>
      </c>
      <c r="AK95" s="102" t="s">
        <v>644</v>
      </c>
      <c r="AL95" s="102" t="s">
        <v>650</v>
      </c>
      <c r="AM95" s="102" t="s">
        <v>644</v>
      </c>
      <c r="AN95" s="102" t="s">
        <v>650</v>
      </c>
      <c r="AO95" s="102" t="s">
        <v>644</v>
      </c>
      <c r="AP95" s="102" t="s">
        <v>650</v>
      </c>
      <c r="AQ95" s="102" t="s">
        <v>644</v>
      </c>
      <c r="AR95" s="102" t="s">
        <v>650</v>
      </c>
      <c r="AS95" s="102" t="s">
        <v>644</v>
      </c>
      <c r="AT95" s="102" t="s">
        <v>650</v>
      </c>
      <c r="AU95" s="102" t="s">
        <v>644</v>
      </c>
      <c r="AV95" s="102" t="s">
        <v>650</v>
      </c>
      <c r="AW95" s="102" t="s">
        <v>644</v>
      </c>
      <c r="AX95" s="102" t="s">
        <v>650</v>
      </c>
      <c r="AY95" s="102" t="s">
        <v>644</v>
      </c>
      <c r="AZ95" s="102" t="s">
        <v>650</v>
      </c>
      <c r="BA95" s="102" t="s">
        <v>644</v>
      </c>
      <c r="BB95" s="102" t="s">
        <v>650</v>
      </c>
      <c r="BC95" s="102" t="s">
        <v>644</v>
      </c>
      <c r="BD95" s="102" t="s">
        <v>650</v>
      </c>
      <c r="BE95" s="102" t="s">
        <v>644</v>
      </c>
      <c r="BF95" s="102" t="s">
        <v>650</v>
      </c>
      <c r="BG95" s="102" t="s">
        <v>644</v>
      </c>
      <c r="BH95" s="102" t="s">
        <v>650</v>
      </c>
      <c r="BI95" s="102" t="s">
        <v>644</v>
      </c>
      <c r="BJ95" s="102" t="s">
        <v>682</v>
      </c>
      <c r="BK95" s="102" t="s">
        <v>683</v>
      </c>
      <c r="BL95" s="102" t="s">
        <v>684</v>
      </c>
    </row>
    <row r="96" spans="1:64" x14ac:dyDescent="0.25">
      <c r="A96" s="127">
        <v>1</v>
      </c>
      <c r="B96" s="135">
        <v>0.22916666666666666</v>
      </c>
      <c r="C96" s="135">
        <v>0.48958333333333331</v>
      </c>
      <c r="D96" s="135">
        <v>0.22916666666666666</v>
      </c>
      <c r="E96" s="135">
        <v>0.48958333333333331</v>
      </c>
      <c r="F96" s="135">
        <v>0.22916666666666666</v>
      </c>
      <c r="G96" s="135">
        <v>0.48958333333333331</v>
      </c>
      <c r="H96" s="135">
        <v>0.22916666666666666</v>
      </c>
      <c r="I96" s="135">
        <v>0.48958333333333331</v>
      </c>
      <c r="J96" s="135">
        <v>0.22916666666666666</v>
      </c>
      <c r="K96" s="135">
        <v>0.48958333333333331</v>
      </c>
      <c r="L96" s="135">
        <v>0.22916666666666666</v>
      </c>
      <c r="M96" s="135">
        <v>0.48958333333333331</v>
      </c>
      <c r="N96" s="135">
        <v>0.22916666666666666</v>
      </c>
      <c r="O96" s="135">
        <v>0.48958333333333331</v>
      </c>
      <c r="P96" s="135">
        <v>0.22916666666666666</v>
      </c>
      <c r="Q96" s="135">
        <v>0.48958333333333331</v>
      </c>
      <c r="R96" s="135">
        <v>0.22916666666666666</v>
      </c>
      <c r="S96" s="135">
        <v>0.48958333333333331</v>
      </c>
      <c r="T96" s="135">
        <v>0.22916666666666666</v>
      </c>
      <c r="U96" s="135">
        <v>0.48958333333333331</v>
      </c>
      <c r="V96" s="135">
        <v>0.22916666666666666</v>
      </c>
      <c r="W96" s="135">
        <v>0.48958333333333331</v>
      </c>
      <c r="X96" s="135">
        <v>0.22916666666666666</v>
      </c>
      <c r="Y96" s="135">
        <v>0.48958333333333331</v>
      </c>
      <c r="Z96" s="135">
        <v>0.22916666666666666</v>
      </c>
      <c r="AA96" s="135">
        <v>0.48958333333333331</v>
      </c>
      <c r="AB96" s="135">
        <v>0.22916666666666666</v>
      </c>
      <c r="AC96" s="135">
        <v>0.48958333333333331</v>
      </c>
      <c r="AD96" s="135">
        <v>0.22916666666666666</v>
      </c>
      <c r="AE96" s="135">
        <v>0.48958333333333331</v>
      </c>
      <c r="AF96" s="135">
        <v>0.22916666666666666</v>
      </c>
      <c r="AG96" s="135">
        <v>0.48958333333333331</v>
      </c>
      <c r="AH96" s="135">
        <v>0.22916666666666666</v>
      </c>
      <c r="AI96" s="135">
        <v>0.48958333333333331</v>
      </c>
      <c r="AJ96" s="135">
        <v>0.22916666666666666</v>
      </c>
      <c r="AK96" s="135">
        <v>0.48958333333333331</v>
      </c>
      <c r="AL96" s="135">
        <v>0.22916666666666666</v>
      </c>
      <c r="AM96" s="135">
        <v>0.48958333333333331</v>
      </c>
      <c r="AN96" s="135">
        <v>0.22916666666666666</v>
      </c>
      <c r="AO96" s="135">
        <v>0.48958333333333331</v>
      </c>
      <c r="AP96" s="135">
        <v>0.22916666666666666</v>
      </c>
      <c r="AQ96" s="135">
        <v>0.48958333333333331</v>
      </c>
      <c r="AR96" s="135">
        <v>0.22916666666666666</v>
      </c>
      <c r="AS96" s="135">
        <v>0.48958333333333331</v>
      </c>
      <c r="AT96" s="135">
        <v>0.22916666666666666</v>
      </c>
      <c r="AU96" s="135">
        <v>0.48958333333333331</v>
      </c>
      <c r="AV96" s="135">
        <v>0.22916666666666666</v>
      </c>
      <c r="AW96" s="135">
        <v>0.48958333333333331</v>
      </c>
      <c r="AX96" s="135">
        <v>0.22916666666666666</v>
      </c>
      <c r="AY96" s="135">
        <v>0.48958333333333331</v>
      </c>
      <c r="AZ96" s="135">
        <v>0.22916666666666666</v>
      </c>
      <c r="BA96" s="135">
        <v>0.48958333333333331</v>
      </c>
      <c r="BB96" s="127"/>
      <c r="BC96" s="127"/>
      <c r="BD96" s="127"/>
      <c r="BE96" s="127"/>
      <c r="BF96" s="127"/>
      <c r="BG96" s="127"/>
      <c r="BH96" s="127"/>
      <c r="BI96" s="127"/>
      <c r="BJ96" s="136" t="s">
        <v>681</v>
      </c>
      <c r="BK96" s="139">
        <v>454</v>
      </c>
      <c r="BL96" s="136">
        <v>26</v>
      </c>
    </row>
    <row r="97" spans="1:64" x14ac:dyDescent="0.25">
      <c r="A97" s="130">
        <v>2</v>
      </c>
      <c r="B97" s="131">
        <v>0.27083333333333331</v>
      </c>
      <c r="C97" s="131">
        <v>0.58333333333333337</v>
      </c>
      <c r="D97" s="131">
        <v>0.27083333333333331</v>
      </c>
      <c r="E97" s="131">
        <v>0.58333333333333337</v>
      </c>
      <c r="F97" s="131">
        <v>0.27083333333333331</v>
      </c>
      <c r="G97" s="131">
        <v>0.58333333333333337</v>
      </c>
      <c r="H97" s="131">
        <v>0.27083333333333331</v>
      </c>
      <c r="I97" s="131">
        <v>0.58333333333333337</v>
      </c>
      <c r="J97" s="131">
        <v>0.27083333333333331</v>
      </c>
      <c r="K97" s="131">
        <v>0.58333333333333337</v>
      </c>
      <c r="L97" s="131">
        <v>0.27083333333333331</v>
      </c>
      <c r="M97" s="131">
        <v>0.58333333333333337</v>
      </c>
      <c r="N97" s="131">
        <v>0.27083333333333331</v>
      </c>
      <c r="O97" s="131">
        <v>0.58333333333333337</v>
      </c>
      <c r="P97" s="131">
        <v>0.27083333333333331</v>
      </c>
      <c r="Q97" s="131">
        <v>0.58333333333333337</v>
      </c>
      <c r="R97" s="131">
        <v>0.27083333333333331</v>
      </c>
      <c r="S97" s="131">
        <v>0.58333333333333337</v>
      </c>
      <c r="T97" s="131">
        <v>0.27083333333333331</v>
      </c>
      <c r="U97" s="131">
        <v>0.58333333333333337</v>
      </c>
      <c r="V97" s="131">
        <v>0.27083333333333331</v>
      </c>
      <c r="W97" s="131">
        <v>0.58333333333333337</v>
      </c>
      <c r="X97" s="131">
        <v>0.27083333333333331</v>
      </c>
      <c r="Y97" s="131">
        <v>0.58333333333333337</v>
      </c>
      <c r="Z97" s="131">
        <v>0.27083333333333331</v>
      </c>
      <c r="AA97" s="131">
        <v>0.58333333333333337</v>
      </c>
      <c r="AB97" s="131">
        <v>0.27083333333333331</v>
      </c>
      <c r="AC97" s="131">
        <v>0.58333333333333337</v>
      </c>
      <c r="AD97" s="131">
        <v>0.27083333333333331</v>
      </c>
      <c r="AE97" s="131">
        <v>0.58333333333333337</v>
      </c>
      <c r="AF97" s="131">
        <v>0.27083333333333331</v>
      </c>
      <c r="AG97" s="131">
        <v>0.58333333333333337</v>
      </c>
      <c r="AH97" s="131">
        <v>0.27083333333333331</v>
      </c>
      <c r="AI97" s="131">
        <v>0.58333333333333337</v>
      </c>
      <c r="AJ97" s="131">
        <v>0.27083333333333331</v>
      </c>
      <c r="AK97" s="131">
        <v>0.58333333333333337</v>
      </c>
      <c r="AL97" s="131">
        <v>0.27083333333333331</v>
      </c>
      <c r="AM97" s="131">
        <v>0.58333333333333337</v>
      </c>
      <c r="AN97" s="131">
        <v>0.27083333333333331</v>
      </c>
      <c r="AO97" s="131">
        <v>0.58333333333333337</v>
      </c>
      <c r="AP97" s="131">
        <v>0.27083333333333331</v>
      </c>
      <c r="AQ97" s="131">
        <v>0.58333333333333337</v>
      </c>
      <c r="AR97" s="131">
        <v>0.27083333333333331</v>
      </c>
      <c r="AS97" s="131">
        <v>0.58333333333333337</v>
      </c>
      <c r="AT97" s="131">
        <v>0.27083333333333331</v>
      </c>
      <c r="AU97" s="131">
        <v>0.58333333333333337</v>
      </c>
      <c r="AV97" s="131">
        <v>0.27083333333333331</v>
      </c>
      <c r="AW97" s="131">
        <v>0.58333333333333337</v>
      </c>
      <c r="AX97" s="131">
        <v>0.27083333333333331</v>
      </c>
      <c r="AY97" s="131">
        <v>0.58333333333333337</v>
      </c>
      <c r="AZ97" s="131">
        <v>0.27083333333333331</v>
      </c>
      <c r="BA97" s="131">
        <v>0.58333333333333337</v>
      </c>
      <c r="BB97" s="130"/>
      <c r="BC97" s="130"/>
      <c r="BD97" s="130"/>
      <c r="BE97" s="130"/>
      <c r="BF97" s="130"/>
      <c r="BG97" s="130"/>
      <c r="BH97" s="130"/>
      <c r="BI97" s="130"/>
      <c r="BJ97" s="136" t="s">
        <v>681</v>
      </c>
      <c r="BK97" s="139">
        <v>2445</v>
      </c>
      <c r="BL97" s="136">
        <v>26</v>
      </c>
    </row>
    <row r="98" spans="1:64" x14ac:dyDescent="0.25">
      <c r="A98" s="57">
        <v>3</v>
      </c>
      <c r="B98" s="58">
        <v>0.29166666666666669</v>
      </c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6"/>
      <c r="BK98" s="6"/>
      <c r="BL98" s="6"/>
    </row>
    <row r="99" spans="1:64" x14ac:dyDescent="0.25">
      <c r="A99" s="57" t="s">
        <v>645</v>
      </c>
      <c r="B99" s="58">
        <v>0.3125</v>
      </c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6"/>
      <c r="BK99" s="6"/>
      <c r="BL99" s="6"/>
    </row>
    <row r="100" spans="1:64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"/>
      <c r="BK100" s="6"/>
      <c r="BL100" s="6"/>
    </row>
    <row r="102" spans="1:64" ht="16.5" x14ac:dyDescent="0.25">
      <c r="A102" s="67" t="str">
        <f>"- Tên tuyến:"&amp;VLOOKUP($D$46,Quyhoach!$B$8:$J$257,2,0)&amp;"-"&amp;VLOOKUP($D$46,Quyhoach!$B$8:$J$257,3,0)</f>
        <v>- Tên tuyến:Quảng Bình-Nghệ An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</row>
    <row r="103" spans="1:64" ht="16.5" x14ac:dyDescent="0.25">
      <c r="A103" s="68" t="str">
        <f>"- Bến xe đi:"&amp;VLOOKUP(D104,Quyhoach!$B$8:$J$257,4,0)&amp;";                 Bến xe đến: "&amp;VLOOKUP(D104,Quyhoach!$B$8:$J$257,5,0)</f>
        <v>- Bến xe đi:Quy Đạt;                 Bến xe đến: Chợ Vinh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</row>
    <row r="104" spans="1:64" ht="16.5" x14ac:dyDescent="0.25">
      <c r="A104" s="67" t="s">
        <v>677</v>
      </c>
      <c r="B104" s="6"/>
      <c r="C104" s="6"/>
      <c r="D104" s="6" t="s">
        <v>54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</row>
    <row r="105" spans="1:64" s="133" customFormat="1" ht="16.5" x14ac:dyDescent="0.25">
      <c r="A105" s="67" t="str">
        <f>"- Hành trình tuyến:"&amp;VLOOKUP(D104,Quyhoach!$B$8:$J$257,6,0)</f>
        <v>- Hành trình tuyến:BX Quy Đạt - QL1 - BX Chợ Vinh &lt;A&gt;</v>
      </c>
    </row>
    <row r="106" spans="1:64" ht="16.5" x14ac:dyDescent="0.25">
      <c r="A106" s="67" t="str">
        <f>"- Cự ly tuyến:"&amp;VLOOKUP(D104,Quyhoach!$B$8:$J$257,7,0)&amp;"km"</f>
        <v>- Cự ly tuyến:207km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</row>
    <row r="107" spans="1:64" ht="16.5" x14ac:dyDescent="0.25">
      <c r="A107" s="67" t="str">
        <f>"- Tổng số chuyến xe/ngày/tháng: "&amp;VLOOKUP(D104,Quyhoach!$B$8:$J$257,8,0)</f>
        <v>- Tổng số chuyến xe/ngày/tháng: 60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</row>
    <row r="108" spans="1:64" ht="18.75" x14ac:dyDescent="0.25">
      <c r="A108" s="70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</row>
    <row r="109" spans="1:64" x14ac:dyDescent="0.25">
      <c r="A109" s="243" t="s">
        <v>637</v>
      </c>
      <c r="B109" s="134" t="s">
        <v>638</v>
      </c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6"/>
      <c r="BK109" s="6"/>
      <c r="BL109" s="6"/>
    </row>
    <row r="110" spans="1:64" ht="15.75" customHeight="1" x14ac:dyDescent="0.25">
      <c r="A110" s="244"/>
      <c r="B110" s="242" t="s">
        <v>639</v>
      </c>
      <c r="C110" s="242"/>
      <c r="D110" s="242" t="s">
        <v>640</v>
      </c>
      <c r="E110" s="242"/>
      <c r="F110" s="242" t="s">
        <v>641</v>
      </c>
      <c r="G110" s="242"/>
      <c r="H110" s="242" t="s">
        <v>642</v>
      </c>
      <c r="I110" s="242"/>
      <c r="J110" s="242" t="s">
        <v>651</v>
      </c>
      <c r="K110" s="242"/>
      <c r="L110" s="242" t="s">
        <v>652</v>
      </c>
      <c r="M110" s="242"/>
      <c r="N110" s="242" t="s">
        <v>653</v>
      </c>
      <c r="O110" s="242"/>
      <c r="P110" s="242" t="s">
        <v>654</v>
      </c>
      <c r="Q110" s="242"/>
      <c r="R110" s="242" t="s">
        <v>655</v>
      </c>
      <c r="S110" s="242"/>
      <c r="T110" s="242" t="s">
        <v>656</v>
      </c>
      <c r="U110" s="242"/>
      <c r="V110" s="242" t="s">
        <v>657</v>
      </c>
      <c r="W110" s="242"/>
      <c r="X110" s="242" t="s">
        <v>658</v>
      </c>
      <c r="Y110" s="242"/>
      <c r="Z110" s="242" t="s">
        <v>659</v>
      </c>
      <c r="AA110" s="242"/>
      <c r="AB110" s="242" t="s">
        <v>660</v>
      </c>
      <c r="AC110" s="242"/>
      <c r="AD110" s="242" t="s">
        <v>661</v>
      </c>
      <c r="AE110" s="242"/>
      <c r="AF110" s="242" t="s">
        <v>662</v>
      </c>
      <c r="AG110" s="242"/>
      <c r="AH110" s="242" t="s">
        <v>663</v>
      </c>
      <c r="AI110" s="242"/>
      <c r="AJ110" s="242" t="s">
        <v>664</v>
      </c>
      <c r="AK110" s="242"/>
      <c r="AL110" s="242" t="s">
        <v>665</v>
      </c>
      <c r="AM110" s="242"/>
      <c r="AN110" s="242" t="s">
        <v>666</v>
      </c>
      <c r="AO110" s="242"/>
      <c r="AP110" s="242" t="s">
        <v>667</v>
      </c>
      <c r="AQ110" s="242"/>
      <c r="AR110" s="242" t="s">
        <v>668</v>
      </c>
      <c r="AS110" s="242"/>
      <c r="AT110" s="242" t="s">
        <v>669</v>
      </c>
      <c r="AU110" s="242"/>
      <c r="AV110" s="242" t="s">
        <v>670</v>
      </c>
      <c r="AW110" s="242"/>
      <c r="AX110" s="242" t="s">
        <v>671</v>
      </c>
      <c r="AY110" s="242"/>
      <c r="AZ110" s="242" t="s">
        <v>672</v>
      </c>
      <c r="BA110" s="242"/>
      <c r="BB110" s="242" t="s">
        <v>673</v>
      </c>
      <c r="BC110" s="242"/>
      <c r="BD110" s="242" t="s">
        <v>674</v>
      </c>
      <c r="BE110" s="242"/>
      <c r="BF110" s="242" t="s">
        <v>675</v>
      </c>
      <c r="BG110" s="242"/>
      <c r="BH110" s="242" t="s">
        <v>676</v>
      </c>
      <c r="BI110" s="242"/>
      <c r="BJ110" s="6"/>
      <c r="BK110" s="6"/>
      <c r="BL110" s="6"/>
    </row>
    <row r="111" spans="1:64" ht="28.5" x14ac:dyDescent="0.25">
      <c r="A111" s="245"/>
      <c r="B111" s="102" t="s">
        <v>650</v>
      </c>
      <c r="C111" s="102" t="s">
        <v>644</v>
      </c>
      <c r="D111" s="102" t="s">
        <v>650</v>
      </c>
      <c r="E111" s="102" t="s">
        <v>644</v>
      </c>
      <c r="F111" s="102" t="s">
        <v>650</v>
      </c>
      <c r="G111" s="102" t="s">
        <v>644</v>
      </c>
      <c r="H111" s="102" t="s">
        <v>650</v>
      </c>
      <c r="I111" s="102" t="s">
        <v>644</v>
      </c>
      <c r="J111" s="102" t="s">
        <v>650</v>
      </c>
      <c r="K111" s="102" t="s">
        <v>644</v>
      </c>
      <c r="L111" s="102" t="s">
        <v>650</v>
      </c>
      <c r="M111" s="102" t="s">
        <v>644</v>
      </c>
      <c r="N111" s="102" t="s">
        <v>650</v>
      </c>
      <c r="O111" s="102" t="s">
        <v>644</v>
      </c>
      <c r="P111" s="102" t="s">
        <v>650</v>
      </c>
      <c r="Q111" s="102" t="s">
        <v>644</v>
      </c>
      <c r="R111" s="102" t="s">
        <v>650</v>
      </c>
      <c r="S111" s="102" t="s">
        <v>644</v>
      </c>
      <c r="T111" s="102" t="s">
        <v>650</v>
      </c>
      <c r="U111" s="102" t="s">
        <v>644</v>
      </c>
      <c r="V111" s="102" t="s">
        <v>650</v>
      </c>
      <c r="W111" s="102" t="s">
        <v>644</v>
      </c>
      <c r="X111" s="102" t="s">
        <v>650</v>
      </c>
      <c r="Y111" s="102" t="s">
        <v>644</v>
      </c>
      <c r="Z111" s="102" t="s">
        <v>650</v>
      </c>
      <c r="AA111" s="102" t="s">
        <v>644</v>
      </c>
      <c r="AB111" s="102" t="s">
        <v>650</v>
      </c>
      <c r="AC111" s="102" t="s">
        <v>644</v>
      </c>
      <c r="AD111" s="102" t="s">
        <v>650</v>
      </c>
      <c r="AE111" s="102" t="s">
        <v>644</v>
      </c>
      <c r="AF111" s="102" t="s">
        <v>650</v>
      </c>
      <c r="AG111" s="102" t="s">
        <v>644</v>
      </c>
      <c r="AH111" s="102" t="s">
        <v>650</v>
      </c>
      <c r="AI111" s="102" t="s">
        <v>644</v>
      </c>
      <c r="AJ111" s="102" t="s">
        <v>650</v>
      </c>
      <c r="AK111" s="102" t="s">
        <v>644</v>
      </c>
      <c r="AL111" s="102" t="s">
        <v>650</v>
      </c>
      <c r="AM111" s="102" t="s">
        <v>644</v>
      </c>
      <c r="AN111" s="102" t="s">
        <v>650</v>
      </c>
      <c r="AO111" s="102" t="s">
        <v>644</v>
      </c>
      <c r="AP111" s="102" t="s">
        <v>650</v>
      </c>
      <c r="AQ111" s="102" t="s">
        <v>644</v>
      </c>
      <c r="AR111" s="102" t="s">
        <v>650</v>
      </c>
      <c r="AS111" s="102" t="s">
        <v>644</v>
      </c>
      <c r="AT111" s="102" t="s">
        <v>650</v>
      </c>
      <c r="AU111" s="102" t="s">
        <v>644</v>
      </c>
      <c r="AV111" s="102" t="s">
        <v>650</v>
      </c>
      <c r="AW111" s="102" t="s">
        <v>644</v>
      </c>
      <c r="AX111" s="102" t="s">
        <v>650</v>
      </c>
      <c r="AY111" s="102" t="s">
        <v>644</v>
      </c>
      <c r="AZ111" s="102" t="s">
        <v>650</v>
      </c>
      <c r="BA111" s="102" t="s">
        <v>644</v>
      </c>
      <c r="BB111" s="102" t="s">
        <v>650</v>
      </c>
      <c r="BC111" s="102" t="s">
        <v>644</v>
      </c>
      <c r="BD111" s="102" t="s">
        <v>650</v>
      </c>
      <c r="BE111" s="102" t="s">
        <v>644</v>
      </c>
      <c r="BF111" s="102" t="s">
        <v>650</v>
      </c>
      <c r="BG111" s="102" t="s">
        <v>644</v>
      </c>
      <c r="BH111" s="102" t="s">
        <v>650</v>
      </c>
      <c r="BI111" s="102" t="s">
        <v>644</v>
      </c>
      <c r="BJ111" s="102" t="s">
        <v>682</v>
      </c>
      <c r="BK111" s="102" t="s">
        <v>683</v>
      </c>
      <c r="BL111" s="102" t="s">
        <v>684</v>
      </c>
    </row>
    <row r="112" spans="1:64" x14ac:dyDescent="0.25">
      <c r="A112" s="127">
        <v>1</v>
      </c>
      <c r="B112" s="135">
        <v>0.20833333333333334</v>
      </c>
      <c r="C112" s="135">
        <v>0.54166666666666663</v>
      </c>
      <c r="D112" s="135">
        <v>0.20833333333333334</v>
      </c>
      <c r="E112" s="135">
        <v>0.54166666666666663</v>
      </c>
      <c r="F112" s="135">
        <v>0.20833333333333334</v>
      </c>
      <c r="G112" s="135">
        <v>0.54166666666666663</v>
      </c>
      <c r="H112" s="135">
        <v>0.20833333333333334</v>
      </c>
      <c r="I112" s="135">
        <v>0.54166666666666663</v>
      </c>
      <c r="J112" s="135">
        <v>0.20833333333333334</v>
      </c>
      <c r="K112" s="135">
        <v>0.54166666666666663</v>
      </c>
      <c r="L112" s="135">
        <v>0.20833333333333334</v>
      </c>
      <c r="M112" s="135">
        <v>0.54166666666666663</v>
      </c>
      <c r="N112" s="135">
        <v>0.20833333333333334</v>
      </c>
      <c r="O112" s="135">
        <v>0.54166666666666663</v>
      </c>
      <c r="P112" s="135">
        <v>0.20833333333333334</v>
      </c>
      <c r="Q112" s="135">
        <v>0.54166666666666663</v>
      </c>
      <c r="R112" s="135">
        <v>0.20833333333333334</v>
      </c>
      <c r="S112" s="135">
        <v>0.54166666666666663</v>
      </c>
      <c r="T112" s="135">
        <v>0.20833333333333334</v>
      </c>
      <c r="U112" s="135">
        <v>0.54166666666666663</v>
      </c>
      <c r="V112" s="135">
        <v>0.20833333333333334</v>
      </c>
      <c r="W112" s="135">
        <v>0.54166666666666663</v>
      </c>
      <c r="X112" s="135">
        <v>0.20833333333333334</v>
      </c>
      <c r="Y112" s="135">
        <v>0.54166666666666663</v>
      </c>
      <c r="Z112" s="135">
        <v>0.20833333333333334</v>
      </c>
      <c r="AA112" s="135">
        <v>0.54166666666666663</v>
      </c>
      <c r="AB112" s="135">
        <v>0.20833333333333334</v>
      </c>
      <c r="AC112" s="135">
        <v>0.54166666666666663</v>
      </c>
      <c r="AD112" s="135">
        <v>0.20833333333333334</v>
      </c>
      <c r="AE112" s="135">
        <v>0.54166666666666663</v>
      </c>
      <c r="AF112" s="135">
        <v>0.20833333333333334</v>
      </c>
      <c r="AG112" s="135">
        <v>0.54166666666666663</v>
      </c>
      <c r="AH112" s="135">
        <v>0.20833333333333334</v>
      </c>
      <c r="AI112" s="135">
        <v>0.54166666666666663</v>
      </c>
      <c r="AJ112" s="135">
        <v>0.20833333333333334</v>
      </c>
      <c r="AK112" s="135">
        <v>0.54166666666666663</v>
      </c>
      <c r="AL112" s="135">
        <v>0.20833333333333334</v>
      </c>
      <c r="AM112" s="135">
        <v>0.54166666666666663</v>
      </c>
      <c r="AN112" s="135">
        <v>0.20833333333333334</v>
      </c>
      <c r="AO112" s="135">
        <v>0.54166666666666663</v>
      </c>
      <c r="AP112" s="135">
        <v>0.20833333333333334</v>
      </c>
      <c r="AQ112" s="135">
        <v>0.54166666666666663</v>
      </c>
      <c r="AR112" s="135">
        <v>0.20833333333333334</v>
      </c>
      <c r="AS112" s="135">
        <v>0.54166666666666663</v>
      </c>
      <c r="AT112" s="135">
        <v>0.20833333333333334</v>
      </c>
      <c r="AU112" s="135">
        <v>0.54166666666666663</v>
      </c>
      <c r="AV112" s="135">
        <v>0.20833333333333334</v>
      </c>
      <c r="AW112" s="135">
        <v>0.54166666666666663</v>
      </c>
      <c r="AX112" s="135">
        <v>0.20833333333333334</v>
      </c>
      <c r="AY112" s="135">
        <v>0.54166666666666663</v>
      </c>
      <c r="AZ112" s="135">
        <v>0.20833333333333334</v>
      </c>
      <c r="BA112" s="135">
        <v>0.54166666666666663</v>
      </c>
      <c r="BB112" s="127"/>
      <c r="BC112" s="127"/>
      <c r="BD112" s="127"/>
      <c r="BE112" s="127"/>
      <c r="BF112" s="127"/>
      <c r="BG112" s="127"/>
      <c r="BH112" s="127"/>
      <c r="BI112" s="127"/>
      <c r="BJ112" s="136" t="s">
        <v>693</v>
      </c>
      <c r="BK112" s="136"/>
      <c r="BL112" s="136">
        <v>26</v>
      </c>
    </row>
    <row r="113" spans="1:64" x14ac:dyDescent="0.25">
      <c r="A113" s="130">
        <v>2</v>
      </c>
      <c r="B113" s="131">
        <v>0.25</v>
      </c>
      <c r="C113" s="131">
        <v>0.58333333333333337</v>
      </c>
      <c r="D113" s="131">
        <v>0.25</v>
      </c>
      <c r="E113" s="131">
        <v>0.58333333333333337</v>
      </c>
      <c r="F113" s="131">
        <v>0.25</v>
      </c>
      <c r="G113" s="131">
        <v>0.58333333333333337</v>
      </c>
      <c r="H113" s="131">
        <v>0.25</v>
      </c>
      <c r="I113" s="131">
        <v>0.58333333333333337</v>
      </c>
      <c r="J113" s="131">
        <v>0.25</v>
      </c>
      <c r="K113" s="131">
        <v>0.58333333333333337</v>
      </c>
      <c r="L113" s="131">
        <v>0.25</v>
      </c>
      <c r="M113" s="131">
        <v>0.58333333333333337</v>
      </c>
      <c r="N113" s="131">
        <v>0.25</v>
      </c>
      <c r="O113" s="131">
        <v>0.58333333333333337</v>
      </c>
      <c r="P113" s="131">
        <v>0.25</v>
      </c>
      <c r="Q113" s="131">
        <v>0.58333333333333337</v>
      </c>
      <c r="R113" s="131">
        <v>0.25</v>
      </c>
      <c r="S113" s="131">
        <v>0.58333333333333337</v>
      </c>
      <c r="T113" s="131">
        <v>0.25</v>
      </c>
      <c r="U113" s="131">
        <v>0.58333333333333337</v>
      </c>
      <c r="V113" s="131">
        <v>0.25</v>
      </c>
      <c r="W113" s="131">
        <v>0.58333333333333337</v>
      </c>
      <c r="X113" s="131">
        <v>0.25</v>
      </c>
      <c r="Y113" s="131">
        <v>0.58333333333333337</v>
      </c>
      <c r="Z113" s="131">
        <v>0.25</v>
      </c>
      <c r="AA113" s="131">
        <v>0.58333333333333337</v>
      </c>
      <c r="AB113" s="131">
        <v>0.25</v>
      </c>
      <c r="AC113" s="131">
        <v>0.58333333333333337</v>
      </c>
      <c r="AD113" s="131">
        <v>0.25</v>
      </c>
      <c r="AE113" s="131">
        <v>0.58333333333333337</v>
      </c>
      <c r="AF113" s="131">
        <v>0.25</v>
      </c>
      <c r="AG113" s="131">
        <v>0.58333333333333337</v>
      </c>
      <c r="AH113" s="131">
        <v>0.25</v>
      </c>
      <c r="AI113" s="131">
        <v>0.58333333333333337</v>
      </c>
      <c r="AJ113" s="131">
        <v>0.25</v>
      </c>
      <c r="AK113" s="131">
        <v>0.58333333333333337</v>
      </c>
      <c r="AL113" s="131">
        <v>0.25</v>
      </c>
      <c r="AM113" s="131">
        <v>0.58333333333333337</v>
      </c>
      <c r="AN113" s="131">
        <v>0.25</v>
      </c>
      <c r="AO113" s="131">
        <v>0.58333333333333337</v>
      </c>
      <c r="AP113" s="131">
        <v>0.25</v>
      </c>
      <c r="AQ113" s="131">
        <v>0.58333333333333337</v>
      </c>
      <c r="AR113" s="131">
        <v>0.25</v>
      </c>
      <c r="AS113" s="131">
        <v>0.58333333333333337</v>
      </c>
      <c r="AT113" s="131">
        <v>0.25</v>
      </c>
      <c r="AU113" s="131">
        <v>0.58333333333333337</v>
      </c>
      <c r="AV113" s="131">
        <v>0.25</v>
      </c>
      <c r="AW113" s="131">
        <v>0.58333333333333337</v>
      </c>
      <c r="AX113" s="131">
        <v>0.25</v>
      </c>
      <c r="AY113" s="131">
        <v>0.58333333333333337</v>
      </c>
      <c r="AZ113" s="131">
        <v>0.25</v>
      </c>
      <c r="BA113" s="131">
        <v>0.58333333333333337</v>
      </c>
      <c r="BB113" s="130"/>
      <c r="BC113" s="130"/>
      <c r="BD113" s="130"/>
      <c r="BE113" s="130"/>
      <c r="BF113" s="130"/>
      <c r="BG113" s="130"/>
      <c r="BH113" s="130"/>
      <c r="BI113" s="130"/>
      <c r="BJ113" s="136" t="s">
        <v>693</v>
      </c>
      <c r="BK113" s="136"/>
      <c r="BL113" s="136">
        <v>26</v>
      </c>
    </row>
    <row r="114" spans="1:64" x14ac:dyDescent="0.25">
      <c r="A114" s="130">
        <v>3</v>
      </c>
      <c r="B114" s="131">
        <v>0.3125</v>
      </c>
      <c r="C114" s="131">
        <v>0.66666666666666663</v>
      </c>
      <c r="D114" s="131">
        <v>0.3125</v>
      </c>
      <c r="E114" s="131">
        <v>0.66666666666666663</v>
      </c>
      <c r="F114" s="131">
        <v>0.3125</v>
      </c>
      <c r="G114" s="131">
        <v>0.66666666666666663</v>
      </c>
      <c r="H114" s="131">
        <v>0.3125</v>
      </c>
      <c r="I114" s="131">
        <v>0.66666666666666663</v>
      </c>
      <c r="J114" s="131">
        <v>0.3125</v>
      </c>
      <c r="K114" s="131">
        <v>0.66666666666666663</v>
      </c>
      <c r="L114" s="131">
        <v>0.3125</v>
      </c>
      <c r="M114" s="131">
        <v>0.66666666666666663</v>
      </c>
      <c r="N114" s="131">
        <v>0.3125</v>
      </c>
      <c r="O114" s="131">
        <v>0.66666666666666663</v>
      </c>
      <c r="P114" s="131">
        <v>0.3125</v>
      </c>
      <c r="Q114" s="131">
        <v>0.66666666666666663</v>
      </c>
      <c r="R114" s="131">
        <v>0.3125</v>
      </c>
      <c r="S114" s="131">
        <v>0.66666666666666663</v>
      </c>
      <c r="T114" s="131">
        <v>0.3125</v>
      </c>
      <c r="U114" s="131">
        <v>0.66666666666666663</v>
      </c>
      <c r="V114" s="131">
        <v>0.3125</v>
      </c>
      <c r="W114" s="131">
        <v>0.66666666666666663</v>
      </c>
      <c r="X114" s="131">
        <v>0.3125</v>
      </c>
      <c r="Y114" s="131">
        <v>0.66666666666666663</v>
      </c>
      <c r="Z114" s="131">
        <v>0.3125</v>
      </c>
      <c r="AA114" s="131">
        <v>0.66666666666666663</v>
      </c>
      <c r="AB114" s="131">
        <v>0.3125</v>
      </c>
      <c r="AC114" s="131">
        <v>0.66666666666666663</v>
      </c>
      <c r="AD114" s="131">
        <v>0.3125</v>
      </c>
      <c r="AE114" s="131">
        <v>0.66666666666666663</v>
      </c>
      <c r="AF114" s="131">
        <v>0.3125</v>
      </c>
      <c r="AG114" s="131">
        <v>0.66666666666666663</v>
      </c>
      <c r="AH114" s="131">
        <v>0.3125</v>
      </c>
      <c r="AI114" s="131">
        <v>0.66666666666666663</v>
      </c>
      <c r="AJ114" s="131">
        <v>0.3125</v>
      </c>
      <c r="AK114" s="131">
        <v>0.66666666666666663</v>
      </c>
      <c r="AL114" s="131">
        <v>0.3125</v>
      </c>
      <c r="AM114" s="131">
        <v>0.66666666666666663</v>
      </c>
      <c r="AN114" s="131">
        <v>0.3125</v>
      </c>
      <c r="AO114" s="131">
        <v>0.66666666666666663</v>
      </c>
      <c r="AP114" s="131">
        <v>0.3125</v>
      </c>
      <c r="AQ114" s="131">
        <v>0.66666666666666663</v>
      </c>
      <c r="AR114" s="131">
        <v>0.3125</v>
      </c>
      <c r="AS114" s="131">
        <v>0.66666666666666663</v>
      </c>
      <c r="AT114" s="131">
        <v>0.3125</v>
      </c>
      <c r="AU114" s="131">
        <v>0.66666666666666663</v>
      </c>
      <c r="AV114" s="131">
        <v>0.3125</v>
      </c>
      <c r="AW114" s="131">
        <v>0.66666666666666663</v>
      </c>
      <c r="AX114" s="131">
        <v>0.3125</v>
      </c>
      <c r="AY114" s="131">
        <v>0.66666666666666663</v>
      </c>
      <c r="AZ114" s="131">
        <v>0.3125</v>
      </c>
      <c r="BA114" s="131">
        <v>0.66666666666666663</v>
      </c>
      <c r="BB114" s="130"/>
      <c r="BC114" s="130"/>
      <c r="BD114" s="130"/>
      <c r="BE114" s="130"/>
      <c r="BF114" s="130"/>
      <c r="BG114" s="130"/>
      <c r="BH114" s="130"/>
      <c r="BI114" s="130"/>
      <c r="BJ114" s="136" t="s">
        <v>681</v>
      </c>
      <c r="BK114" s="139">
        <v>1889</v>
      </c>
      <c r="BL114" s="136">
        <v>26</v>
      </c>
    </row>
    <row r="115" spans="1:64" x14ac:dyDescent="0.25">
      <c r="A115" s="197"/>
      <c r="B115" s="198">
        <v>0.33333333333333331</v>
      </c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198"/>
      <c r="AV115" s="198"/>
      <c r="AW115" s="198"/>
      <c r="AX115" s="198"/>
      <c r="AY115" s="198"/>
      <c r="AZ115" s="198"/>
      <c r="BA115" s="198"/>
      <c r="BB115" s="197"/>
      <c r="BC115" s="197"/>
      <c r="BD115" s="197"/>
      <c r="BE115" s="197"/>
      <c r="BF115" s="197"/>
      <c r="BG115" s="197"/>
      <c r="BH115" s="197"/>
      <c r="BI115" s="197"/>
      <c r="BJ115" s="73"/>
      <c r="BK115" s="231"/>
      <c r="BL115" s="73"/>
    </row>
    <row r="116" spans="1:64" x14ac:dyDescent="0.25">
      <c r="A116" s="197"/>
      <c r="B116" s="198">
        <v>0.83333333333333337</v>
      </c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198"/>
      <c r="AV116" s="198"/>
      <c r="AW116" s="198"/>
      <c r="AX116" s="198"/>
      <c r="AY116" s="198"/>
      <c r="AZ116" s="198"/>
      <c r="BA116" s="198"/>
      <c r="BB116" s="197"/>
      <c r="BC116" s="197"/>
      <c r="BD116" s="197"/>
      <c r="BE116" s="197"/>
      <c r="BF116" s="197"/>
      <c r="BG116" s="197"/>
      <c r="BH116" s="197"/>
      <c r="BI116" s="197"/>
      <c r="BJ116" s="73"/>
      <c r="BK116" s="231"/>
      <c r="BL116" s="73"/>
    </row>
    <row r="117" spans="1:64" x14ac:dyDescent="0.25">
      <c r="A117" s="197"/>
      <c r="B117" s="198">
        <v>0.875</v>
      </c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198"/>
      <c r="AV117" s="198"/>
      <c r="AW117" s="198"/>
      <c r="AX117" s="198"/>
      <c r="AY117" s="198"/>
      <c r="AZ117" s="198"/>
      <c r="BA117" s="198"/>
      <c r="BB117" s="197"/>
      <c r="BC117" s="197"/>
      <c r="BD117" s="197"/>
      <c r="BE117" s="197"/>
      <c r="BF117" s="197"/>
      <c r="BG117" s="197"/>
      <c r="BH117" s="197"/>
      <c r="BI117" s="197"/>
      <c r="BJ117" s="73"/>
      <c r="BK117" s="231"/>
      <c r="BL117" s="73"/>
    </row>
    <row r="118" spans="1:64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"/>
      <c r="BK118" s="6"/>
      <c r="BL118" s="6"/>
    </row>
    <row r="120" spans="1:64" ht="16.5" x14ac:dyDescent="0.25">
      <c r="A120" s="67" t="str">
        <f>"- Tên tuyến:"&amp;VLOOKUP($D$46,Quyhoach!$B$8:$J$257,2,0)&amp;"-"&amp;VLOOKUP($D$46,Quyhoach!$B$8:$J$257,3,0)</f>
        <v>- Tên tuyến:Quảng Bình-Nghệ An</v>
      </c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</row>
    <row r="121" spans="1:64" ht="16.5" x14ac:dyDescent="0.25">
      <c r="A121" s="68" t="str">
        <f>"- Bến xe đi:"&amp;VLOOKUP(D122,Quyhoach!$B$8:$J$257,4,0)&amp;";                 Bến xe đến: "&amp;VLOOKUP(D122,Quyhoach!$B$8:$J$257,5,0)</f>
        <v>- Bến xe đi:Lệ Thủy;                 Bến xe đến: Chợ Vinh</v>
      </c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</row>
    <row r="122" spans="1:64" ht="16.5" x14ac:dyDescent="0.25">
      <c r="A122" s="67" t="s">
        <v>677</v>
      </c>
      <c r="B122" s="6"/>
      <c r="C122" s="6"/>
      <c r="D122" s="6" t="s">
        <v>56</v>
      </c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</row>
    <row r="123" spans="1:64" s="133" customFormat="1" ht="16.5" x14ac:dyDescent="0.25">
      <c r="A123" s="67" t="str">
        <f>"- Hành trình tuyến:"&amp;VLOOKUP(D122,Quyhoach!$B$8:$J$257,6,0)</f>
        <v>- Hành trình tuyến:BX Lệ Thủy - QL1 - BX Chợ Vinh &lt;A&gt;</v>
      </c>
    </row>
    <row r="124" spans="1:64" ht="16.5" x14ac:dyDescent="0.25">
      <c r="A124" s="67" t="str">
        <f>"- Cự ly tuyến:"&amp;VLOOKUP(D122,Quyhoach!$B$8:$J$257,7,0)&amp;"km"</f>
        <v>- Cự ly tuyến:207km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</row>
    <row r="125" spans="1:64" ht="16.5" x14ac:dyDescent="0.25">
      <c r="A125" s="67" t="str">
        <f>"- Tổng số chuyến xe/ngày/tháng: "&amp;VLOOKUP(D122,Quyhoach!$B$8:$J$257,8,0)</f>
        <v>- Tổng số chuyến xe/ngày/tháng: 180</v>
      </c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</row>
    <row r="126" spans="1:64" ht="18.75" x14ac:dyDescent="0.25">
      <c r="A126" s="70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</row>
    <row r="127" spans="1:64" x14ac:dyDescent="0.25">
      <c r="A127" s="243" t="s">
        <v>637</v>
      </c>
      <c r="B127" s="134" t="s">
        <v>638</v>
      </c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6"/>
      <c r="BK127" s="6"/>
      <c r="BL127" s="6"/>
    </row>
    <row r="128" spans="1:64" ht="15.75" customHeight="1" x14ac:dyDescent="0.25">
      <c r="A128" s="244"/>
      <c r="B128" s="242" t="s">
        <v>639</v>
      </c>
      <c r="C128" s="242"/>
      <c r="D128" s="242" t="s">
        <v>640</v>
      </c>
      <c r="E128" s="242"/>
      <c r="F128" s="242" t="s">
        <v>641</v>
      </c>
      <c r="G128" s="242"/>
      <c r="H128" s="242" t="s">
        <v>642</v>
      </c>
      <c r="I128" s="242"/>
      <c r="J128" s="242" t="s">
        <v>651</v>
      </c>
      <c r="K128" s="242"/>
      <c r="L128" s="242" t="s">
        <v>652</v>
      </c>
      <c r="M128" s="242"/>
      <c r="N128" s="242" t="s">
        <v>653</v>
      </c>
      <c r="O128" s="242"/>
      <c r="P128" s="242" t="s">
        <v>654</v>
      </c>
      <c r="Q128" s="242"/>
      <c r="R128" s="242" t="s">
        <v>655</v>
      </c>
      <c r="S128" s="242"/>
      <c r="T128" s="242" t="s">
        <v>656</v>
      </c>
      <c r="U128" s="242"/>
      <c r="V128" s="242" t="s">
        <v>657</v>
      </c>
      <c r="W128" s="242"/>
      <c r="X128" s="242" t="s">
        <v>658</v>
      </c>
      <c r="Y128" s="242"/>
      <c r="Z128" s="242" t="s">
        <v>659</v>
      </c>
      <c r="AA128" s="242"/>
      <c r="AB128" s="242" t="s">
        <v>660</v>
      </c>
      <c r="AC128" s="242"/>
      <c r="AD128" s="242" t="s">
        <v>661</v>
      </c>
      <c r="AE128" s="242"/>
      <c r="AF128" s="242" t="s">
        <v>662</v>
      </c>
      <c r="AG128" s="242"/>
      <c r="AH128" s="242" t="s">
        <v>663</v>
      </c>
      <c r="AI128" s="242"/>
      <c r="AJ128" s="242" t="s">
        <v>664</v>
      </c>
      <c r="AK128" s="242"/>
      <c r="AL128" s="242" t="s">
        <v>665</v>
      </c>
      <c r="AM128" s="242"/>
      <c r="AN128" s="242" t="s">
        <v>666</v>
      </c>
      <c r="AO128" s="242"/>
      <c r="AP128" s="242" t="s">
        <v>667</v>
      </c>
      <c r="AQ128" s="242"/>
      <c r="AR128" s="242" t="s">
        <v>668</v>
      </c>
      <c r="AS128" s="242"/>
      <c r="AT128" s="242" t="s">
        <v>669</v>
      </c>
      <c r="AU128" s="242"/>
      <c r="AV128" s="242" t="s">
        <v>670</v>
      </c>
      <c r="AW128" s="242"/>
      <c r="AX128" s="242" t="s">
        <v>671</v>
      </c>
      <c r="AY128" s="242"/>
      <c r="AZ128" s="242" t="s">
        <v>672</v>
      </c>
      <c r="BA128" s="242"/>
      <c r="BB128" s="242" t="s">
        <v>673</v>
      </c>
      <c r="BC128" s="242"/>
      <c r="BD128" s="242" t="s">
        <v>674</v>
      </c>
      <c r="BE128" s="242"/>
      <c r="BF128" s="242" t="s">
        <v>675</v>
      </c>
      <c r="BG128" s="242"/>
      <c r="BH128" s="242" t="s">
        <v>676</v>
      </c>
      <c r="BI128" s="242"/>
      <c r="BJ128" s="6"/>
      <c r="BK128" s="6"/>
      <c r="BL128" s="6"/>
    </row>
    <row r="129" spans="1:64" ht="28.5" x14ac:dyDescent="0.25">
      <c r="A129" s="245"/>
      <c r="B129" s="102" t="s">
        <v>650</v>
      </c>
      <c r="C129" s="102" t="s">
        <v>644</v>
      </c>
      <c r="D129" s="102" t="s">
        <v>650</v>
      </c>
      <c r="E129" s="102" t="s">
        <v>644</v>
      </c>
      <c r="F129" s="102" t="s">
        <v>650</v>
      </c>
      <c r="G129" s="102" t="s">
        <v>644</v>
      </c>
      <c r="H129" s="102" t="s">
        <v>650</v>
      </c>
      <c r="I129" s="102" t="s">
        <v>644</v>
      </c>
      <c r="J129" s="102" t="s">
        <v>650</v>
      </c>
      <c r="K129" s="102" t="s">
        <v>644</v>
      </c>
      <c r="L129" s="102" t="s">
        <v>650</v>
      </c>
      <c r="M129" s="102" t="s">
        <v>644</v>
      </c>
      <c r="N129" s="102" t="s">
        <v>650</v>
      </c>
      <c r="O129" s="102" t="s">
        <v>644</v>
      </c>
      <c r="P129" s="102" t="s">
        <v>650</v>
      </c>
      <c r="Q129" s="102" t="s">
        <v>644</v>
      </c>
      <c r="R129" s="102" t="s">
        <v>650</v>
      </c>
      <c r="S129" s="102" t="s">
        <v>644</v>
      </c>
      <c r="T129" s="102" t="s">
        <v>650</v>
      </c>
      <c r="U129" s="102" t="s">
        <v>644</v>
      </c>
      <c r="V129" s="102" t="s">
        <v>650</v>
      </c>
      <c r="W129" s="102" t="s">
        <v>644</v>
      </c>
      <c r="X129" s="102" t="s">
        <v>650</v>
      </c>
      <c r="Y129" s="102" t="s">
        <v>644</v>
      </c>
      <c r="Z129" s="102" t="s">
        <v>650</v>
      </c>
      <c r="AA129" s="102" t="s">
        <v>644</v>
      </c>
      <c r="AB129" s="102" t="s">
        <v>650</v>
      </c>
      <c r="AC129" s="102" t="s">
        <v>644</v>
      </c>
      <c r="AD129" s="102" t="s">
        <v>650</v>
      </c>
      <c r="AE129" s="102" t="s">
        <v>644</v>
      </c>
      <c r="AF129" s="102" t="s">
        <v>650</v>
      </c>
      <c r="AG129" s="102" t="s">
        <v>644</v>
      </c>
      <c r="AH129" s="102" t="s">
        <v>650</v>
      </c>
      <c r="AI129" s="102" t="s">
        <v>644</v>
      </c>
      <c r="AJ129" s="102" t="s">
        <v>650</v>
      </c>
      <c r="AK129" s="102" t="s">
        <v>644</v>
      </c>
      <c r="AL129" s="102" t="s">
        <v>650</v>
      </c>
      <c r="AM129" s="102" t="s">
        <v>644</v>
      </c>
      <c r="AN129" s="102" t="s">
        <v>650</v>
      </c>
      <c r="AO129" s="102" t="s">
        <v>644</v>
      </c>
      <c r="AP129" s="102" t="s">
        <v>650</v>
      </c>
      <c r="AQ129" s="102" t="s">
        <v>644</v>
      </c>
      <c r="AR129" s="102" t="s">
        <v>650</v>
      </c>
      <c r="AS129" s="102" t="s">
        <v>644</v>
      </c>
      <c r="AT129" s="102" t="s">
        <v>650</v>
      </c>
      <c r="AU129" s="102" t="s">
        <v>644</v>
      </c>
      <c r="AV129" s="102" t="s">
        <v>650</v>
      </c>
      <c r="AW129" s="102" t="s">
        <v>644</v>
      </c>
      <c r="AX129" s="102" t="s">
        <v>650</v>
      </c>
      <c r="AY129" s="102" t="s">
        <v>644</v>
      </c>
      <c r="AZ129" s="102" t="s">
        <v>650</v>
      </c>
      <c r="BA129" s="102" t="s">
        <v>644</v>
      </c>
      <c r="BB129" s="102" t="s">
        <v>650</v>
      </c>
      <c r="BC129" s="102" t="s">
        <v>644</v>
      </c>
      <c r="BD129" s="102" t="s">
        <v>650</v>
      </c>
      <c r="BE129" s="102" t="s">
        <v>644</v>
      </c>
      <c r="BF129" s="102" t="s">
        <v>650</v>
      </c>
      <c r="BG129" s="102" t="s">
        <v>644</v>
      </c>
      <c r="BH129" s="102" t="s">
        <v>650</v>
      </c>
      <c r="BI129" s="102" t="s">
        <v>644</v>
      </c>
      <c r="BJ129" s="102" t="s">
        <v>682</v>
      </c>
      <c r="BK129" s="102" t="s">
        <v>683</v>
      </c>
      <c r="BL129" s="102" t="s">
        <v>684</v>
      </c>
    </row>
    <row r="130" spans="1:64" s="145" customFormat="1" x14ac:dyDescent="0.25">
      <c r="A130" s="143">
        <v>1</v>
      </c>
      <c r="B130" s="144">
        <v>0.20833333333333334</v>
      </c>
      <c r="C130" s="144">
        <v>0.55555555555555558</v>
      </c>
      <c r="D130" s="144">
        <v>0.20833333333333334</v>
      </c>
      <c r="E130" s="144">
        <v>0.55555555555555558</v>
      </c>
      <c r="F130" s="144">
        <v>0.20833333333333334</v>
      </c>
      <c r="G130" s="144">
        <v>0.55555555555555558</v>
      </c>
      <c r="H130" s="144">
        <v>0.20833333333333334</v>
      </c>
      <c r="I130" s="144">
        <v>0.55555555555555558</v>
      </c>
      <c r="J130" s="144">
        <v>0.20833333333333334</v>
      </c>
      <c r="K130" s="144">
        <v>0.55555555555555558</v>
      </c>
      <c r="L130" s="144">
        <v>0.20833333333333334</v>
      </c>
      <c r="M130" s="144">
        <v>0.55555555555555558</v>
      </c>
      <c r="N130" s="144">
        <v>0.20833333333333334</v>
      </c>
      <c r="O130" s="144">
        <v>0.55555555555555558</v>
      </c>
      <c r="P130" s="144">
        <v>0.20833333333333334</v>
      </c>
      <c r="Q130" s="144">
        <v>0.55555555555555558</v>
      </c>
      <c r="R130" s="144">
        <v>0.20833333333333334</v>
      </c>
      <c r="S130" s="144">
        <v>0.55555555555555558</v>
      </c>
      <c r="T130" s="144">
        <v>0.20833333333333334</v>
      </c>
      <c r="U130" s="144">
        <v>0.55555555555555558</v>
      </c>
      <c r="V130" s="144">
        <v>0.20833333333333334</v>
      </c>
      <c r="W130" s="144">
        <v>0.55555555555555558</v>
      </c>
      <c r="X130" s="144">
        <v>0.20833333333333334</v>
      </c>
      <c r="Y130" s="144">
        <v>0.55555555555555558</v>
      </c>
      <c r="Z130" s="144">
        <v>0.20833333333333334</v>
      </c>
      <c r="AA130" s="144">
        <v>0.55555555555555558</v>
      </c>
      <c r="AB130" s="144">
        <v>0.20833333333333334</v>
      </c>
      <c r="AC130" s="144">
        <v>0.55555555555555558</v>
      </c>
      <c r="AD130" s="144">
        <v>0.20833333333333334</v>
      </c>
      <c r="AE130" s="144">
        <v>0.55555555555555558</v>
      </c>
      <c r="AF130" s="144">
        <v>0.20833333333333334</v>
      </c>
      <c r="AG130" s="144">
        <v>0.55555555555555558</v>
      </c>
      <c r="AH130" s="144">
        <v>0.20833333333333334</v>
      </c>
      <c r="AI130" s="144">
        <v>0.55555555555555558</v>
      </c>
      <c r="AJ130" s="144">
        <v>0.20833333333333334</v>
      </c>
      <c r="AK130" s="144">
        <v>0.55555555555555558</v>
      </c>
      <c r="AL130" s="144">
        <v>0.20833333333333334</v>
      </c>
      <c r="AM130" s="144">
        <v>0.55555555555555558</v>
      </c>
      <c r="AN130" s="144">
        <v>0.20833333333333334</v>
      </c>
      <c r="AO130" s="144">
        <v>0.55555555555555558</v>
      </c>
      <c r="AP130" s="144">
        <v>0.20833333333333334</v>
      </c>
      <c r="AQ130" s="144">
        <v>0.55555555555555558</v>
      </c>
      <c r="AR130" s="144">
        <v>0.20833333333333334</v>
      </c>
      <c r="AS130" s="144">
        <v>0.55555555555555558</v>
      </c>
      <c r="AT130" s="144">
        <v>0.20833333333333334</v>
      </c>
      <c r="AU130" s="144">
        <v>0.55555555555555558</v>
      </c>
      <c r="AV130" s="144">
        <v>0.20833333333333334</v>
      </c>
      <c r="AW130" s="144">
        <v>0.55555555555555558</v>
      </c>
      <c r="AX130" s="144">
        <v>0.20833333333333334</v>
      </c>
      <c r="AY130" s="144">
        <v>0.55555555555555558</v>
      </c>
      <c r="AZ130" s="144">
        <v>0.20833333333333334</v>
      </c>
      <c r="BA130" s="144">
        <v>0.55555555555555558</v>
      </c>
      <c r="BB130" s="143"/>
      <c r="BC130" s="143"/>
      <c r="BD130" s="143"/>
      <c r="BE130" s="143"/>
      <c r="BF130" s="143"/>
      <c r="BG130" s="143"/>
      <c r="BH130" s="143"/>
      <c r="BI130" s="143"/>
      <c r="BJ130" s="138" t="s">
        <v>699</v>
      </c>
      <c r="BK130" s="138">
        <v>1456</v>
      </c>
      <c r="BL130" s="138">
        <v>26</v>
      </c>
    </row>
    <row r="131" spans="1:64" x14ac:dyDescent="0.25">
      <c r="A131" s="57">
        <v>2</v>
      </c>
      <c r="B131" s="58">
        <v>0.25</v>
      </c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6"/>
      <c r="BK131" s="6"/>
      <c r="BL131" s="6"/>
    </row>
    <row r="132" spans="1:64" x14ac:dyDescent="0.25">
      <c r="A132" s="57">
        <v>3</v>
      </c>
      <c r="B132" s="58">
        <v>0.29166666666666669</v>
      </c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6"/>
      <c r="BK132" s="6"/>
      <c r="BL132" s="6"/>
    </row>
    <row r="133" spans="1:64" x14ac:dyDescent="0.25">
      <c r="A133" s="57" t="s">
        <v>645</v>
      </c>
      <c r="B133" s="58">
        <v>0.83333333333333337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6"/>
      <c r="BK133" s="6"/>
      <c r="BL133" s="6"/>
    </row>
    <row r="134" spans="1:64" x14ac:dyDescent="0.25">
      <c r="A134" s="64"/>
      <c r="B134" s="199">
        <v>0.875</v>
      </c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"/>
      <c r="BK134" s="6"/>
      <c r="BL134" s="6"/>
    </row>
    <row r="136" spans="1:64" s="133" customFormat="1" ht="16.5" x14ac:dyDescent="0.25">
      <c r="A136" s="97" t="s">
        <v>725</v>
      </c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  <c r="AX136" s="98"/>
      <c r="AY136" s="98"/>
      <c r="AZ136" s="98"/>
      <c r="BA136" s="98"/>
      <c r="BB136" s="98"/>
      <c r="BC136" s="98"/>
      <c r="BD136" s="98"/>
      <c r="BE136" s="98"/>
      <c r="BF136" s="98"/>
      <c r="BG136" s="98"/>
      <c r="BH136" s="98"/>
      <c r="BI136" s="98"/>
      <c r="BJ136" s="98"/>
      <c r="BK136" s="98"/>
      <c r="BL136" s="98"/>
    </row>
    <row r="137" spans="1:64" s="133" customFormat="1" ht="16.5" x14ac:dyDescent="0.25">
      <c r="A137" s="99" t="s">
        <v>733</v>
      </c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  <c r="BI137" s="98"/>
      <c r="BJ137" s="98"/>
      <c r="BK137" s="98"/>
      <c r="BL137" s="98"/>
    </row>
    <row r="138" spans="1:64" ht="16.5" x14ac:dyDescent="0.25">
      <c r="A138" s="34" t="s">
        <v>677</v>
      </c>
      <c r="D138" t="s">
        <v>59</v>
      </c>
    </row>
    <row r="139" spans="1:64" s="133" customFormat="1" ht="16.5" x14ac:dyDescent="0.25">
      <c r="A139" s="97" t="s">
        <v>730</v>
      </c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  <c r="BG139" s="98"/>
      <c r="BH139" s="98"/>
      <c r="BI139" s="98"/>
      <c r="BJ139" s="98"/>
      <c r="BK139" s="98"/>
      <c r="BL139" s="98"/>
    </row>
    <row r="140" spans="1:64" ht="16.5" x14ac:dyDescent="0.25">
      <c r="A140" s="34" t="s">
        <v>726</v>
      </c>
    </row>
    <row r="141" spans="1:64" ht="16.5" x14ac:dyDescent="0.25">
      <c r="A141" s="34" t="s">
        <v>732</v>
      </c>
    </row>
    <row r="142" spans="1:64" ht="18.75" x14ac:dyDescent="0.25">
      <c r="A142" s="19"/>
    </row>
    <row r="143" spans="1:64" x14ac:dyDescent="0.25">
      <c r="A143" s="247" t="s">
        <v>637</v>
      </c>
      <c r="B143" s="80" t="s">
        <v>638</v>
      </c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</row>
    <row r="144" spans="1:64" ht="15.75" customHeight="1" x14ac:dyDescent="0.25">
      <c r="A144" s="248"/>
      <c r="B144" s="246" t="s">
        <v>639</v>
      </c>
      <c r="C144" s="246"/>
      <c r="D144" s="246" t="s">
        <v>640</v>
      </c>
      <c r="E144" s="246"/>
      <c r="F144" s="246" t="s">
        <v>641</v>
      </c>
      <c r="G144" s="246"/>
      <c r="H144" s="246" t="s">
        <v>642</v>
      </c>
      <c r="I144" s="246"/>
      <c r="J144" s="246" t="s">
        <v>651</v>
      </c>
      <c r="K144" s="246"/>
      <c r="L144" s="246" t="s">
        <v>652</v>
      </c>
      <c r="M144" s="246"/>
      <c r="N144" s="246" t="s">
        <v>653</v>
      </c>
      <c r="O144" s="246"/>
      <c r="P144" s="246" t="s">
        <v>654</v>
      </c>
      <c r="Q144" s="246"/>
      <c r="R144" s="246" t="s">
        <v>655</v>
      </c>
      <c r="S144" s="246"/>
      <c r="T144" s="246" t="s">
        <v>656</v>
      </c>
      <c r="U144" s="246"/>
      <c r="V144" s="246" t="s">
        <v>657</v>
      </c>
      <c r="W144" s="246"/>
      <c r="X144" s="246" t="s">
        <v>658</v>
      </c>
      <c r="Y144" s="246"/>
      <c r="Z144" s="246" t="s">
        <v>659</v>
      </c>
      <c r="AA144" s="246"/>
      <c r="AB144" s="246" t="s">
        <v>660</v>
      </c>
      <c r="AC144" s="246"/>
      <c r="AD144" s="246" t="s">
        <v>661</v>
      </c>
      <c r="AE144" s="246"/>
      <c r="AF144" s="246" t="s">
        <v>662</v>
      </c>
      <c r="AG144" s="246"/>
      <c r="AH144" s="246" t="s">
        <v>663</v>
      </c>
      <c r="AI144" s="246"/>
      <c r="AJ144" s="246" t="s">
        <v>664</v>
      </c>
      <c r="AK144" s="246"/>
      <c r="AL144" s="246" t="s">
        <v>665</v>
      </c>
      <c r="AM144" s="246"/>
      <c r="AN144" s="246" t="s">
        <v>666</v>
      </c>
      <c r="AO144" s="246"/>
      <c r="AP144" s="246" t="s">
        <v>667</v>
      </c>
      <c r="AQ144" s="246"/>
      <c r="AR144" s="246" t="s">
        <v>668</v>
      </c>
      <c r="AS144" s="246"/>
      <c r="AT144" s="246" t="s">
        <v>669</v>
      </c>
      <c r="AU144" s="246"/>
      <c r="AV144" s="246" t="s">
        <v>670</v>
      </c>
      <c r="AW144" s="246"/>
      <c r="AX144" s="246" t="s">
        <v>671</v>
      </c>
      <c r="AY144" s="246"/>
      <c r="AZ144" s="246" t="s">
        <v>672</v>
      </c>
      <c r="BA144" s="246"/>
      <c r="BB144" s="246" t="s">
        <v>673</v>
      </c>
      <c r="BC144" s="246"/>
      <c r="BD144" s="246" t="s">
        <v>674</v>
      </c>
      <c r="BE144" s="246"/>
      <c r="BF144" s="246" t="s">
        <v>675</v>
      </c>
      <c r="BG144" s="246"/>
      <c r="BH144" s="246" t="s">
        <v>676</v>
      </c>
      <c r="BI144" s="246"/>
    </row>
    <row r="145" spans="1:64" ht="28.5" x14ac:dyDescent="0.25">
      <c r="A145" s="249"/>
      <c r="B145" s="30" t="s">
        <v>650</v>
      </c>
      <c r="C145" s="30" t="s">
        <v>644</v>
      </c>
      <c r="D145" s="30" t="s">
        <v>650</v>
      </c>
      <c r="E145" s="30" t="s">
        <v>644</v>
      </c>
      <c r="F145" s="30" t="s">
        <v>650</v>
      </c>
      <c r="G145" s="30" t="s">
        <v>644</v>
      </c>
      <c r="H145" s="30" t="s">
        <v>650</v>
      </c>
      <c r="I145" s="30" t="s">
        <v>644</v>
      </c>
      <c r="J145" s="30" t="s">
        <v>650</v>
      </c>
      <c r="K145" s="30" t="s">
        <v>644</v>
      </c>
      <c r="L145" s="30" t="s">
        <v>650</v>
      </c>
      <c r="M145" s="30" t="s">
        <v>644</v>
      </c>
      <c r="N145" s="30" t="s">
        <v>650</v>
      </c>
      <c r="O145" s="30" t="s">
        <v>644</v>
      </c>
      <c r="P145" s="30" t="s">
        <v>650</v>
      </c>
      <c r="Q145" s="30" t="s">
        <v>644</v>
      </c>
      <c r="R145" s="30" t="s">
        <v>650</v>
      </c>
      <c r="S145" s="30" t="s">
        <v>644</v>
      </c>
      <c r="T145" s="30" t="s">
        <v>650</v>
      </c>
      <c r="U145" s="30" t="s">
        <v>644</v>
      </c>
      <c r="V145" s="30" t="s">
        <v>650</v>
      </c>
      <c r="W145" s="30" t="s">
        <v>644</v>
      </c>
      <c r="X145" s="30" t="s">
        <v>650</v>
      </c>
      <c r="Y145" s="30" t="s">
        <v>644</v>
      </c>
      <c r="Z145" s="30" t="s">
        <v>650</v>
      </c>
      <c r="AA145" s="30" t="s">
        <v>644</v>
      </c>
      <c r="AB145" s="30" t="s">
        <v>650</v>
      </c>
      <c r="AC145" s="30" t="s">
        <v>644</v>
      </c>
      <c r="AD145" s="30" t="s">
        <v>650</v>
      </c>
      <c r="AE145" s="30" t="s">
        <v>644</v>
      </c>
      <c r="AF145" s="30" t="s">
        <v>650</v>
      </c>
      <c r="AG145" s="30" t="s">
        <v>644</v>
      </c>
      <c r="AH145" s="30" t="s">
        <v>650</v>
      </c>
      <c r="AI145" s="30" t="s">
        <v>644</v>
      </c>
      <c r="AJ145" s="30" t="s">
        <v>650</v>
      </c>
      <c r="AK145" s="30" t="s">
        <v>644</v>
      </c>
      <c r="AL145" s="30" t="s">
        <v>650</v>
      </c>
      <c r="AM145" s="30" t="s">
        <v>644</v>
      </c>
      <c r="AN145" s="30" t="s">
        <v>650</v>
      </c>
      <c r="AO145" s="30" t="s">
        <v>644</v>
      </c>
      <c r="AP145" s="30" t="s">
        <v>650</v>
      </c>
      <c r="AQ145" s="30" t="s">
        <v>644</v>
      </c>
      <c r="AR145" s="30" t="s">
        <v>650</v>
      </c>
      <c r="AS145" s="30" t="s">
        <v>644</v>
      </c>
      <c r="AT145" s="30" t="s">
        <v>650</v>
      </c>
      <c r="AU145" s="30" t="s">
        <v>644</v>
      </c>
      <c r="AV145" s="30" t="s">
        <v>650</v>
      </c>
      <c r="AW145" s="30" t="s">
        <v>644</v>
      </c>
      <c r="AX145" s="30" t="s">
        <v>650</v>
      </c>
      <c r="AY145" s="30" t="s">
        <v>644</v>
      </c>
      <c r="AZ145" s="30" t="s">
        <v>650</v>
      </c>
      <c r="BA145" s="30" t="s">
        <v>644</v>
      </c>
      <c r="BB145" s="30" t="s">
        <v>650</v>
      </c>
      <c r="BC145" s="30" t="s">
        <v>644</v>
      </c>
      <c r="BD145" s="30" t="s">
        <v>650</v>
      </c>
      <c r="BE145" s="30" t="s">
        <v>644</v>
      </c>
      <c r="BF145" s="30" t="s">
        <v>650</v>
      </c>
      <c r="BG145" s="30" t="s">
        <v>644</v>
      </c>
      <c r="BH145" s="30" t="s">
        <v>650</v>
      </c>
      <c r="BI145" s="30" t="s">
        <v>644</v>
      </c>
    </row>
    <row r="146" spans="1:64" x14ac:dyDescent="0.25">
      <c r="A146" s="26">
        <v>1</v>
      </c>
      <c r="B146" s="81"/>
      <c r="C146" s="81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</row>
    <row r="147" spans="1:64" x14ac:dyDescent="0.25">
      <c r="A147" s="23">
        <v>2</v>
      </c>
      <c r="B147" s="24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</row>
    <row r="148" spans="1:64" x14ac:dyDescent="0.25">
      <c r="A148" s="23">
        <v>3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</row>
    <row r="149" spans="1:64" x14ac:dyDescent="0.25">
      <c r="A149" s="23" t="s">
        <v>645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</row>
    <row r="150" spans="1:64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</row>
    <row r="151" spans="1:64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</row>
    <row r="152" spans="1:64" s="133" customFormat="1" ht="16.5" x14ac:dyDescent="0.25">
      <c r="A152" s="67" t="str">
        <f>"- Tên tuyến:"&amp;VLOOKUP($D$46,Quyhoach!$B$8:$J$257,2,0)&amp;"-"&amp;VLOOKUP($D$46,Quyhoach!$B$8:$J$257,3,0)</f>
        <v>- Tên tuyến:Quảng Bình-Nghệ An</v>
      </c>
    </row>
    <row r="153" spans="1:64" s="133" customFormat="1" ht="16.5" x14ac:dyDescent="0.25">
      <c r="A153" s="68" t="str">
        <f>"- Bến xe đi:"&amp;VLOOKUP(D154,Quyhoach!$B$8:$J$257,4,0)&amp;";                 Bến xe đến: "&amp;VLOOKUP(D154,Quyhoach!$B$8:$J$257,5,0)</f>
        <v>- Bến xe đi:Ba Đồn;                 Bến xe đến: Nghĩa Đàn</v>
      </c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</row>
    <row r="154" spans="1:64" s="133" customFormat="1" ht="16.5" x14ac:dyDescent="0.25">
      <c r="A154" s="67" t="s">
        <v>677</v>
      </c>
      <c r="D154" s="133" t="s">
        <v>62</v>
      </c>
    </row>
    <row r="155" spans="1:64" s="133" customFormat="1" ht="16.5" x14ac:dyDescent="0.25">
      <c r="A155" s="67" t="str">
        <f>"- Hành trình tuyến:"&amp;VLOOKUP(D154,Quyhoach!$B$8:$J$257,6,0)</f>
        <v>- Hành trình tuyến:BX Ba Đồn - QL1 - BX Nghĩa Đàn &lt;A&gt;</v>
      </c>
    </row>
    <row r="156" spans="1:64" ht="16.5" x14ac:dyDescent="0.25">
      <c r="A156" s="67" t="str">
        <f>"- Cự ly tuyến:"&amp;VLOOKUP(D154,Quyhoach!$B$8:$J$257,7,0)&amp;"km"</f>
        <v>- Cự ly tuyến:207km</v>
      </c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</row>
    <row r="157" spans="1:64" ht="16.5" x14ac:dyDescent="0.25">
      <c r="A157" s="67" t="str">
        <f>"- Tổng số chuyến xe/ngày/tháng: "&amp;VLOOKUP(D154,Quyhoach!$B$8:$J$257,8,0)</f>
        <v>- Tổng số chuyến xe/ngày/tháng: 90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</row>
    <row r="158" spans="1:64" ht="18.75" x14ac:dyDescent="0.25">
      <c r="A158" s="70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</row>
    <row r="159" spans="1:64" x14ac:dyDescent="0.25">
      <c r="A159" s="243" t="s">
        <v>637</v>
      </c>
      <c r="B159" s="134" t="s">
        <v>638</v>
      </c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6"/>
      <c r="BK159" s="6"/>
      <c r="BL159" s="6"/>
    </row>
    <row r="160" spans="1:64" ht="15.75" customHeight="1" x14ac:dyDescent="0.25">
      <c r="A160" s="244"/>
      <c r="B160" s="242" t="s">
        <v>639</v>
      </c>
      <c r="C160" s="242"/>
      <c r="D160" s="242" t="s">
        <v>640</v>
      </c>
      <c r="E160" s="242"/>
      <c r="F160" s="242" t="s">
        <v>641</v>
      </c>
      <c r="G160" s="242"/>
      <c r="H160" s="242" t="s">
        <v>642</v>
      </c>
      <c r="I160" s="242"/>
      <c r="J160" s="242" t="s">
        <v>651</v>
      </c>
      <c r="K160" s="242"/>
      <c r="L160" s="242" t="s">
        <v>652</v>
      </c>
      <c r="M160" s="242"/>
      <c r="N160" s="242" t="s">
        <v>653</v>
      </c>
      <c r="O160" s="242"/>
      <c r="P160" s="242" t="s">
        <v>654</v>
      </c>
      <c r="Q160" s="242"/>
      <c r="R160" s="242" t="s">
        <v>655</v>
      </c>
      <c r="S160" s="242"/>
      <c r="T160" s="242" t="s">
        <v>656</v>
      </c>
      <c r="U160" s="242"/>
      <c r="V160" s="242" t="s">
        <v>657</v>
      </c>
      <c r="W160" s="242"/>
      <c r="X160" s="242" t="s">
        <v>658</v>
      </c>
      <c r="Y160" s="242"/>
      <c r="Z160" s="242" t="s">
        <v>659</v>
      </c>
      <c r="AA160" s="242"/>
      <c r="AB160" s="242" t="s">
        <v>660</v>
      </c>
      <c r="AC160" s="242"/>
      <c r="AD160" s="242" t="s">
        <v>661</v>
      </c>
      <c r="AE160" s="242"/>
      <c r="AF160" s="242" t="s">
        <v>662</v>
      </c>
      <c r="AG160" s="242"/>
      <c r="AH160" s="242" t="s">
        <v>663</v>
      </c>
      <c r="AI160" s="242"/>
      <c r="AJ160" s="242" t="s">
        <v>664</v>
      </c>
      <c r="AK160" s="242"/>
      <c r="AL160" s="242" t="s">
        <v>665</v>
      </c>
      <c r="AM160" s="242"/>
      <c r="AN160" s="242" t="s">
        <v>666</v>
      </c>
      <c r="AO160" s="242"/>
      <c r="AP160" s="242" t="s">
        <v>667</v>
      </c>
      <c r="AQ160" s="242"/>
      <c r="AR160" s="242" t="s">
        <v>668</v>
      </c>
      <c r="AS160" s="242"/>
      <c r="AT160" s="242" t="s">
        <v>669</v>
      </c>
      <c r="AU160" s="242"/>
      <c r="AV160" s="242" t="s">
        <v>670</v>
      </c>
      <c r="AW160" s="242"/>
      <c r="AX160" s="242" t="s">
        <v>671</v>
      </c>
      <c r="AY160" s="242"/>
      <c r="AZ160" s="242" t="s">
        <v>672</v>
      </c>
      <c r="BA160" s="242"/>
      <c r="BB160" s="242" t="s">
        <v>673</v>
      </c>
      <c r="BC160" s="242"/>
      <c r="BD160" s="242" t="s">
        <v>674</v>
      </c>
      <c r="BE160" s="242"/>
      <c r="BF160" s="242" t="s">
        <v>675</v>
      </c>
      <c r="BG160" s="242"/>
      <c r="BH160" s="242" t="s">
        <v>676</v>
      </c>
      <c r="BI160" s="242"/>
      <c r="BJ160" s="6"/>
      <c r="BK160" s="6"/>
      <c r="BL160" s="6"/>
    </row>
    <row r="161" spans="1:64" ht="28.5" x14ac:dyDescent="0.25">
      <c r="A161" s="245"/>
      <c r="B161" s="102" t="s">
        <v>650</v>
      </c>
      <c r="C161" s="102" t="s">
        <v>644</v>
      </c>
      <c r="D161" s="102" t="s">
        <v>650</v>
      </c>
      <c r="E161" s="102" t="s">
        <v>644</v>
      </c>
      <c r="F161" s="102" t="s">
        <v>650</v>
      </c>
      <c r="G161" s="102" t="s">
        <v>644</v>
      </c>
      <c r="H161" s="102" t="s">
        <v>650</v>
      </c>
      <c r="I161" s="102" t="s">
        <v>644</v>
      </c>
      <c r="J161" s="102" t="s">
        <v>650</v>
      </c>
      <c r="K161" s="102" t="s">
        <v>644</v>
      </c>
      <c r="L161" s="102" t="s">
        <v>650</v>
      </c>
      <c r="M161" s="102" t="s">
        <v>644</v>
      </c>
      <c r="N161" s="102" t="s">
        <v>650</v>
      </c>
      <c r="O161" s="102" t="s">
        <v>644</v>
      </c>
      <c r="P161" s="102" t="s">
        <v>650</v>
      </c>
      <c r="Q161" s="102" t="s">
        <v>644</v>
      </c>
      <c r="R161" s="102" t="s">
        <v>650</v>
      </c>
      <c r="S161" s="102" t="s">
        <v>644</v>
      </c>
      <c r="T161" s="102" t="s">
        <v>650</v>
      </c>
      <c r="U161" s="102" t="s">
        <v>644</v>
      </c>
      <c r="V161" s="102" t="s">
        <v>650</v>
      </c>
      <c r="W161" s="102" t="s">
        <v>644</v>
      </c>
      <c r="X161" s="102" t="s">
        <v>650</v>
      </c>
      <c r="Y161" s="102" t="s">
        <v>644</v>
      </c>
      <c r="Z161" s="102" t="s">
        <v>650</v>
      </c>
      <c r="AA161" s="102" t="s">
        <v>644</v>
      </c>
      <c r="AB161" s="102" t="s">
        <v>650</v>
      </c>
      <c r="AC161" s="102" t="s">
        <v>644</v>
      </c>
      <c r="AD161" s="102" t="s">
        <v>650</v>
      </c>
      <c r="AE161" s="102" t="s">
        <v>644</v>
      </c>
      <c r="AF161" s="102" t="s">
        <v>650</v>
      </c>
      <c r="AG161" s="102" t="s">
        <v>644</v>
      </c>
      <c r="AH161" s="102" t="s">
        <v>650</v>
      </c>
      <c r="AI161" s="102" t="s">
        <v>644</v>
      </c>
      <c r="AJ161" s="102" t="s">
        <v>650</v>
      </c>
      <c r="AK161" s="102" t="s">
        <v>644</v>
      </c>
      <c r="AL161" s="102" t="s">
        <v>650</v>
      </c>
      <c r="AM161" s="102" t="s">
        <v>644</v>
      </c>
      <c r="AN161" s="102" t="s">
        <v>650</v>
      </c>
      <c r="AO161" s="102" t="s">
        <v>644</v>
      </c>
      <c r="AP161" s="102" t="s">
        <v>650</v>
      </c>
      <c r="AQ161" s="102" t="s">
        <v>644</v>
      </c>
      <c r="AR161" s="102" t="s">
        <v>650</v>
      </c>
      <c r="AS161" s="102" t="s">
        <v>644</v>
      </c>
      <c r="AT161" s="102" t="s">
        <v>650</v>
      </c>
      <c r="AU161" s="102" t="s">
        <v>644</v>
      </c>
      <c r="AV161" s="102" t="s">
        <v>650</v>
      </c>
      <c r="AW161" s="102" t="s">
        <v>644</v>
      </c>
      <c r="AX161" s="102" t="s">
        <v>650</v>
      </c>
      <c r="AY161" s="102" t="s">
        <v>644</v>
      </c>
      <c r="AZ161" s="102" t="s">
        <v>650</v>
      </c>
      <c r="BA161" s="102" t="s">
        <v>644</v>
      </c>
      <c r="BB161" s="102" t="s">
        <v>650</v>
      </c>
      <c r="BC161" s="102" t="s">
        <v>644</v>
      </c>
      <c r="BD161" s="102" t="s">
        <v>650</v>
      </c>
      <c r="BE161" s="102" t="s">
        <v>644</v>
      </c>
      <c r="BF161" s="102" t="s">
        <v>650</v>
      </c>
      <c r="BG161" s="102" t="s">
        <v>644</v>
      </c>
      <c r="BH161" s="102" t="s">
        <v>650</v>
      </c>
      <c r="BI161" s="102" t="s">
        <v>644</v>
      </c>
      <c r="BJ161" s="102" t="s">
        <v>682</v>
      </c>
      <c r="BK161" s="102" t="s">
        <v>683</v>
      </c>
      <c r="BL161" s="102" t="s">
        <v>684</v>
      </c>
    </row>
    <row r="162" spans="1:64" s="132" customFormat="1" x14ac:dyDescent="0.25">
      <c r="A162" s="127">
        <v>1</v>
      </c>
      <c r="B162" s="135">
        <v>0.52083333333333337</v>
      </c>
      <c r="C162" s="135">
        <v>0.16666666666666666</v>
      </c>
      <c r="D162" s="135">
        <v>0.52083333333333337</v>
      </c>
      <c r="E162" s="135">
        <v>0.16666666666666666</v>
      </c>
      <c r="F162" s="135">
        <v>0.52083333333333337</v>
      </c>
      <c r="G162" s="135">
        <v>0.16666666666666666</v>
      </c>
      <c r="H162" s="135">
        <v>0.52083333333333337</v>
      </c>
      <c r="I162" s="135">
        <v>0.16666666666666666</v>
      </c>
      <c r="J162" s="135">
        <v>0.52083333333333337</v>
      </c>
      <c r="K162" s="135">
        <v>0.16666666666666666</v>
      </c>
      <c r="L162" s="135">
        <v>0.52083333333333337</v>
      </c>
      <c r="M162" s="135">
        <v>0.16666666666666666</v>
      </c>
      <c r="N162" s="135">
        <v>0.52083333333333337</v>
      </c>
      <c r="O162" s="135">
        <v>0.16666666666666666</v>
      </c>
      <c r="P162" s="135">
        <v>0.52083333333333337</v>
      </c>
      <c r="Q162" s="135">
        <v>0.16666666666666666</v>
      </c>
      <c r="R162" s="135">
        <v>0.52083333333333337</v>
      </c>
      <c r="S162" s="135">
        <v>0.16666666666666666</v>
      </c>
      <c r="T162" s="135">
        <v>0.52083333333333337</v>
      </c>
      <c r="U162" s="135">
        <v>0.16666666666666666</v>
      </c>
      <c r="V162" s="135">
        <v>0.52083333333333337</v>
      </c>
      <c r="W162" s="135">
        <v>0.16666666666666666</v>
      </c>
      <c r="X162" s="135">
        <v>0.52083333333333337</v>
      </c>
      <c r="Y162" s="135">
        <v>0.16666666666666666</v>
      </c>
      <c r="Z162" s="135">
        <v>0.52083333333333337</v>
      </c>
      <c r="AA162" s="135">
        <v>0.16666666666666666</v>
      </c>
      <c r="AB162" s="135">
        <v>0.52083333333333337</v>
      </c>
      <c r="AC162" s="135">
        <v>0.16666666666666666</v>
      </c>
      <c r="AD162" s="135">
        <v>0.52083333333333337</v>
      </c>
      <c r="AE162" s="135">
        <v>0.16666666666666666</v>
      </c>
      <c r="AF162" s="135">
        <v>0.52083333333333337</v>
      </c>
      <c r="AG162" s="135">
        <v>0.16666666666666666</v>
      </c>
      <c r="AH162" s="135">
        <v>0.52083333333333337</v>
      </c>
      <c r="AI162" s="135">
        <v>0.16666666666666666</v>
      </c>
      <c r="AJ162" s="135">
        <v>0.52083333333333337</v>
      </c>
      <c r="AK162" s="135">
        <v>0.16666666666666666</v>
      </c>
      <c r="AL162" s="135">
        <v>0.52083333333333337</v>
      </c>
      <c r="AM162" s="135">
        <v>0.16666666666666666</v>
      </c>
      <c r="AN162" s="135">
        <v>0.52083333333333337</v>
      </c>
      <c r="AO162" s="135">
        <v>0.16666666666666666</v>
      </c>
      <c r="AP162" s="135">
        <v>0.52083333333333337</v>
      </c>
      <c r="AQ162" s="135">
        <v>0.16666666666666666</v>
      </c>
      <c r="AR162" s="135">
        <v>0.52083333333333337</v>
      </c>
      <c r="AS162" s="135">
        <v>0.16666666666666666</v>
      </c>
      <c r="AT162" s="135">
        <v>0.52083333333333337</v>
      </c>
      <c r="AU162" s="135">
        <v>0.16666666666666666</v>
      </c>
      <c r="AV162" s="135">
        <v>0.52083333333333337</v>
      </c>
      <c r="AW162" s="135">
        <v>0.16666666666666666</v>
      </c>
      <c r="AX162" s="135">
        <v>0.52083333333333337</v>
      </c>
      <c r="AY162" s="135">
        <v>0.16666666666666666</v>
      </c>
      <c r="AZ162" s="135"/>
      <c r="BA162" s="135"/>
      <c r="BB162" s="135"/>
      <c r="BC162" s="135"/>
      <c r="BD162" s="135"/>
      <c r="BE162" s="135"/>
      <c r="BF162" s="127"/>
      <c r="BG162" s="127"/>
      <c r="BH162" s="127"/>
      <c r="BI162" s="127"/>
      <c r="BJ162" s="136" t="s">
        <v>718</v>
      </c>
      <c r="BK162" s="136">
        <v>8</v>
      </c>
      <c r="BL162" s="136">
        <v>25</v>
      </c>
    </row>
    <row r="163" spans="1:64" x14ac:dyDescent="0.25">
      <c r="A163" s="57">
        <v>2</v>
      </c>
      <c r="B163" s="58">
        <v>0.29166666666666669</v>
      </c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6"/>
      <c r="BK163" s="6"/>
      <c r="BL163" s="6"/>
    </row>
    <row r="164" spans="1:64" x14ac:dyDescent="0.25">
      <c r="A164" s="57">
        <v>3</v>
      </c>
      <c r="B164" s="58">
        <v>0.33333333333333331</v>
      </c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6"/>
      <c r="BK164" s="6"/>
      <c r="BL164" s="6"/>
    </row>
    <row r="165" spans="1:64" x14ac:dyDescent="0.25">
      <c r="A165" s="57" t="s">
        <v>645</v>
      </c>
      <c r="B165" s="58">
        <v>0.375</v>
      </c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6"/>
      <c r="BK165" s="6"/>
      <c r="BL165" s="6"/>
    </row>
    <row r="166" spans="1:64" x14ac:dyDescent="0.25">
      <c r="A166" s="197"/>
      <c r="B166" s="198">
        <v>0.83333333333333337</v>
      </c>
      <c r="C166" s="197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  <c r="AR166" s="197"/>
      <c r="AS166" s="197"/>
      <c r="AT166" s="197"/>
      <c r="AU166" s="197"/>
      <c r="AV166" s="197"/>
      <c r="AW166" s="197"/>
      <c r="AX166" s="197"/>
      <c r="AY166" s="197"/>
      <c r="AZ166" s="197"/>
      <c r="BA166" s="197"/>
      <c r="BB166" s="197"/>
      <c r="BC166" s="197"/>
      <c r="BD166" s="197"/>
      <c r="BE166" s="197"/>
      <c r="BF166" s="197"/>
      <c r="BG166" s="197"/>
      <c r="BH166" s="197"/>
      <c r="BI166" s="197"/>
      <c r="BJ166" s="6"/>
      <c r="BK166" s="6"/>
      <c r="BL166" s="6"/>
    </row>
    <row r="167" spans="1:64" x14ac:dyDescent="0.25">
      <c r="A167" s="197"/>
      <c r="B167" s="198">
        <v>0.875</v>
      </c>
      <c r="C167" s="197"/>
      <c r="D167" s="197"/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197"/>
      <c r="AT167" s="197"/>
      <c r="AU167" s="197"/>
      <c r="AV167" s="197"/>
      <c r="AW167" s="197"/>
      <c r="AX167" s="197"/>
      <c r="AY167" s="197"/>
      <c r="AZ167" s="197"/>
      <c r="BA167" s="197"/>
      <c r="BB167" s="197"/>
      <c r="BC167" s="197"/>
      <c r="BD167" s="197"/>
      <c r="BE167" s="197"/>
      <c r="BF167" s="197"/>
      <c r="BG167" s="197"/>
      <c r="BH167" s="197"/>
      <c r="BI167" s="197"/>
      <c r="BJ167" s="6"/>
      <c r="BK167" s="6"/>
      <c r="BL167" s="6"/>
    </row>
    <row r="168" spans="1:64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"/>
      <c r="BK168" s="6"/>
      <c r="BL168" s="6"/>
    </row>
    <row r="169" spans="1:64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</row>
    <row r="170" spans="1:64" s="133" customFormat="1" ht="16.5" x14ac:dyDescent="0.25">
      <c r="A170" s="97" t="s">
        <v>725</v>
      </c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98"/>
      <c r="BA170" s="98"/>
      <c r="BB170" s="98"/>
      <c r="BC170" s="98"/>
      <c r="BD170" s="98"/>
      <c r="BE170" s="98"/>
      <c r="BF170" s="98"/>
      <c r="BG170" s="98"/>
      <c r="BH170" s="98"/>
      <c r="BI170" s="98"/>
      <c r="BJ170" s="98"/>
      <c r="BK170" s="98"/>
      <c r="BL170" s="98"/>
    </row>
    <row r="171" spans="1:64" s="133" customFormat="1" ht="16.5" x14ac:dyDescent="0.25">
      <c r="A171" s="99" t="s">
        <v>734</v>
      </c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  <c r="AX171" s="98"/>
      <c r="AY171" s="98"/>
      <c r="AZ171" s="98"/>
      <c r="BA171" s="98"/>
      <c r="BB171" s="98"/>
      <c r="BC171" s="98"/>
      <c r="BD171" s="98"/>
      <c r="BE171" s="98"/>
      <c r="BF171" s="98"/>
      <c r="BG171" s="98"/>
      <c r="BH171" s="98"/>
      <c r="BI171" s="98"/>
      <c r="BJ171" s="98"/>
      <c r="BK171" s="98"/>
      <c r="BL171" s="98"/>
    </row>
    <row r="172" spans="1:64" s="133" customFormat="1" ht="16.5" x14ac:dyDescent="0.25">
      <c r="A172" s="97" t="s">
        <v>677</v>
      </c>
      <c r="B172" s="98"/>
      <c r="C172" s="98"/>
      <c r="D172" s="98" t="s">
        <v>65</v>
      </c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98"/>
      <c r="BA172" s="98"/>
      <c r="BB172" s="98"/>
      <c r="BC172" s="98"/>
      <c r="BD172" s="98"/>
      <c r="BE172" s="98"/>
      <c r="BF172" s="98"/>
      <c r="BG172" s="98"/>
      <c r="BH172" s="98"/>
      <c r="BI172" s="98"/>
      <c r="BJ172" s="98"/>
      <c r="BK172" s="98"/>
      <c r="BL172" s="98"/>
    </row>
    <row r="173" spans="1:64" s="133" customFormat="1" ht="16.5" x14ac:dyDescent="0.25">
      <c r="A173" s="97" t="s">
        <v>735</v>
      </c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  <c r="AX173" s="98"/>
      <c r="AY173" s="98"/>
      <c r="AZ173" s="98"/>
      <c r="BA173" s="98"/>
      <c r="BB173" s="98"/>
      <c r="BC173" s="98"/>
      <c r="BD173" s="98"/>
      <c r="BE173" s="98"/>
      <c r="BF173" s="98"/>
      <c r="BG173" s="98"/>
      <c r="BH173" s="98"/>
      <c r="BI173" s="98"/>
      <c r="BJ173" s="98"/>
      <c r="BK173" s="98"/>
      <c r="BL173" s="98"/>
    </row>
    <row r="174" spans="1:64" s="133" customFormat="1" ht="16.5" x14ac:dyDescent="0.25">
      <c r="A174" s="97" t="s">
        <v>736</v>
      </c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98"/>
      <c r="BA174" s="98"/>
      <c r="BB174" s="98"/>
      <c r="BC174" s="98"/>
      <c r="BD174" s="98"/>
      <c r="BE174" s="98"/>
      <c r="BF174" s="98"/>
      <c r="BG174" s="98"/>
      <c r="BH174" s="98"/>
      <c r="BI174" s="98"/>
      <c r="BJ174" s="98"/>
      <c r="BK174" s="98"/>
      <c r="BL174" s="98"/>
    </row>
    <row r="175" spans="1:64" s="133" customFormat="1" ht="16.5" x14ac:dyDescent="0.25">
      <c r="A175" s="97" t="s">
        <v>732</v>
      </c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  <c r="AX175" s="98"/>
      <c r="AY175" s="98"/>
      <c r="AZ175" s="98"/>
      <c r="BA175" s="98"/>
      <c r="BB175" s="98"/>
      <c r="BC175" s="98"/>
      <c r="BD175" s="98"/>
      <c r="BE175" s="98"/>
      <c r="BF175" s="98"/>
      <c r="BG175" s="98"/>
      <c r="BH175" s="98"/>
      <c r="BI175" s="98"/>
      <c r="BJ175" s="98"/>
      <c r="BK175" s="98"/>
      <c r="BL175" s="98"/>
    </row>
    <row r="176" spans="1:64" ht="18.75" x14ac:dyDescent="0.25">
      <c r="A176" s="19"/>
    </row>
    <row r="177" spans="1:64" x14ac:dyDescent="0.25">
      <c r="A177" s="247" t="s">
        <v>637</v>
      </c>
      <c r="B177" s="80" t="s">
        <v>638</v>
      </c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</row>
    <row r="178" spans="1:64" ht="15.75" customHeight="1" x14ac:dyDescent="0.25">
      <c r="A178" s="248"/>
      <c r="B178" s="246" t="s">
        <v>639</v>
      </c>
      <c r="C178" s="246"/>
      <c r="D178" s="246" t="s">
        <v>640</v>
      </c>
      <c r="E178" s="246"/>
      <c r="F178" s="246" t="s">
        <v>641</v>
      </c>
      <c r="G178" s="246"/>
      <c r="H178" s="246" t="s">
        <v>642</v>
      </c>
      <c r="I178" s="246"/>
      <c r="J178" s="246" t="s">
        <v>651</v>
      </c>
      <c r="K178" s="246"/>
      <c r="L178" s="246" t="s">
        <v>652</v>
      </c>
      <c r="M178" s="246"/>
      <c r="N178" s="246" t="s">
        <v>653</v>
      </c>
      <c r="O178" s="246"/>
      <c r="P178" s="246" t="s">
        <v>654</v>
      </c>
      <c r="Q178" s="246"/>
      <c r="R178" s="246" t="s">
        <v>655</v>
      </c>
      <c r="S178" s="246"/>
      <c r="T178" s="246" t="s">
        <v>656</v>
      </c>
      <c r="U178" s="246"/>
      <c r="V178" s="246" t="s">
        <v>657</v>
      </c>
      <c r="W178" s="246"/>
      <c r="X178" s="246" t="s">
        <v>658</v>
      </c>
      <c r="Y178" s="246"/>
      <c r="Z178" s="246" t="s">
        <v>659</v>
      </c>
      <c r="AA178" s="246"/>
      <c r="AB178" s="246" t="s">
        <v>660</v>
      </c>
      <c r="AC178" s="246"/>
      <c r="AD178" s="246" t="s">
        <v>661</v>
      </c>
      <c r="AE178" s="246"/>
      <c r="AF178" s="246" t="s">
        <v>662</v>
      </c>
      <c r="AG178" s="246"/>
      <c r="AH178" s="246" t="s">
        <v>663</v>
      </c>
      <c r="AI178" s="246"/>
      <c r="AJ178" s="246" t="s">
        <v>664</v>
      </c>
      <c r="AK178" s="246"/>
      <c r="AL178" s="246" t="s">
        <v>665</v>
      </c>
      <c r="AM178" s="246"/>
      <c r="AN178" s="246" t="s">
        <v>666</v>
      </c>
      <c r="AO178" s="246"/>
      <c r="AP178" s="246" t="s">
        <v>667</v>
      </c>
      <c r="AQ178" s="246"/>
      <c r="AR178" s="246" t="s">
        <v>668</v>
      </c>
      <c r="AS178" s="246"/>
      <c r="AT178" s="246" t="s">
        <v>669</v>
      </c>
      <c r="AU178" s="246"/>
      <c r="AV178" s="246" t="s">
        <v>670</v>
      </c>
      <c r="AW178" s="246"/>
      <c r="AX178" s="246" t="s">
        <v>671</v>
      </c>
      <c r="AY178" s="246"/>
      <c r="AZ178" s="246" t="s">
        <v>672</v>
      </c>
      <c r="BA178" s="246"/>
      <c r="BB178" s="246" t="s">
        <v>673</v>
      </c>
      <c r="BC178" s="246"/>
      <c r="BD178" s="246" t="s">
        <v>674</v>
      </c>
      <c r="BE178" s="246"/>
      <c r="BF178" s="246" t="s">
        <v>675</v>
      </c>
      <c r="BG178" s="246"/>
      <c r="BH178" s="246" t="s">
        <v>676</v>
      </c>
      <c r="BI178" s="246"/>
    </row>
    <row r="179" spans="1:64" ht="28.5" x14ac:dyDescent="0.25">
      <c r="A179" s="249"/>
      <c r="B179" s="30" t="s">
        <v>650</v>
      </c>
      <c r="C179" s="30" t="s">
        <v>644</v>
      </c>
      <c r="D179" s="30" t="s">
        <v>650</v>
      </c>
      <c r="E179" s="30" t="s">
        <v>644</v>
      </c>
      <c r="F179" s="30" t="s">
        <v>650</v>
      </c>
      <c r="G179" s="30" t="s">
        <v>644</v>
      </c>
      <c r="H179" s="30" t="s">
        <v>650</v>
      </c>
      <c r="I179" s="30" t="s">
        <v>644</v>
      </c>
      <c r="J179" s="30" t="s">
        <v>650</v>
      </c>
      <c r="K179" s="30" t="s">
        <v>644</v>
      </c>
      <c r="L179" s="30" t="s">
        <v>650</v>
      </c>
      <c r="M179" s="30" t="s">
        <v>644</v>
      </c>
      <c r="N179" s="30" t="s">
        <v>650</v>
      </c>
      <c r="O179" s="30" t="s">
        <v>644</v>
      </c>
      <c r="P179" s="30" t="s">
        <v>650</v>
      </c>
      <c r="Q179" s="30" t="s">
        <v>644</v>
      </c>
      <c r="R179" s="30" t="s">
        <v>650</v>
      </c>
      <c r="S179" s="30" t="s">
        <v>644</v>
      </c>
      <c r="T179" s="30" t="s">
        <v>650</v>
      </c>
      <c r="U179" s="30" t="s">
        <v>644</v>
      </c>
      <c r="V179" s="30" t="s">
        <v>650</v>
      </c>
      <c r="W179" s="30" t="s">
        <v>644</v>
      </c>
      <c r="X179" s="30" t="s">
        <v>650</v>
      </c>
      <c r="Y179" s="30" t="s">
        <v>644</v>
      </c>
      <c r="Z179" s="30" t="s">
        <v>650</v>
      </c>
      <c r="AA179" s="30" t="s">
        <v>644</v>
      </c>
      <c r="AB179" s="30" t="s">
        <v>650</v>
      </c>
      <c r="AC179" s="30" t="s">
        <v>644</v>
      </c>
      <c r="AD179" s="30" t="s">
        <v>650</v>
      </c>
      <c r="AE179" s="30" t="s">
        <v>644</v>
      </c>
      <c r="AF179" s="30" t="s">
        <v>650</v>
      </c>
      <c r="AG179" s="30" t="s">
        <v>644</v>
      </c>
      <c r="AH179" s="30" t="s">
        <v>650</v>
      </c>
      <c r="AI179" s="30" t="s">
        <v>644</v>
      </c>
      <c r="AJ179" s="30" t="s">
        <v>650</v>
      </c>
      <c r="AK179" s="30" t="s">
        <v>644</v>
      </c>
      <c r="AL179" s="30" t="s">
        <v>650</v>
      </c>
      <c r="AM179" s="30" t="s">
        <v>644</v>
      </c>
      <c r="AN179" s="30" t="s">
        <v>650</v>
      </c>
      <c r="AO179" s="30" t="s">
        <v>644</v>
      </c>
      <c r="AP179" s="30" t="s">
        <v>650</v>
      </c>
      <c r="AQ179" s="30" t="s">
        <v>644</v>
      </c>
      <c r="AR179" s="30" t="s">
        <v>650</v>
      </c>
      <c r="AS179" s="30" t="s">
        <v>644</v>
      </c>
      <c r="AT179" s="30" t="s">
        <v>650</v>
      </c>
      <c r="AU179" s="30" t="s">
        <v>644</v>
      </c>
      <c r="AV179" s="30" t="s">
        <v>650</v>
      </c>
      <c r="AW179" s="30" t="s">
        <v>644</v>
      </c>
      <c r="AX179" s="30" t="s">
        <v>650</v>
      </c>
      <c r="AY179" s="30" t="s">
        <v>644</v>
      </c>
      <c r="AZ179" s="30" t="s">
        <v>650</v>
      </c>
      <c r="BA179" s="30" t="s">
        <v>644</v>
      </c>
      <c r="BB179" s="30" t="s">
        <v>650</v>
      </c>
      <c r="BC179" s="30" t="s">
        <v>644</v>
      </c>
      <c r="BD179" s="30" t="s">
        <v>650</v>
      </c>
      <c r="BE179" s="30" t="s">
        <v>644</v>
      </c>
      <c r="BF179" s="30" t="s">
        <v>650</v>
      </c>
      <c r="BG179" s="30" t="s">
        <v>644</v>
      </c>
      <c r="BH179" s="30" t="s">
        <v>650</v>
      </c>
      <c r="BI179" s="30" t="s">
        <v>644</v>
      </c>
    </row>
    <row r="180" spans="1:64" x14ac:dyDescent="0.25">
      <c r="A180" s="26">
        <v>1</v>
      </c>
      <c r="B180" s="81"/>
      <c r="C180" s="81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</row>
    <row r="181" spans="1:64" x14ac:dyDescent="0.25">
      <c r="A181" s="23">
        <v>2</v>
      </c>
      <c r="B181" s="24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</row>
    <row r="182" spans="1:64" x14ac:dyDescent="0.25">
      <c r="A182" s="23">
        <v>3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</row>
    <row r="183" spans="1:64" x14ac:dyDescent="0.25">
      <c r="A183" s="23" t="s">
        <v>645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</row>
    <row r="184" spans="1:64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</row>
    <row r="185" spans="1:64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</row>
    <row r="186" spans="1:64" s="133" customFormat="1" ht="16.5" x14ac:dyDescent="0.25">
      <c r="A186" s="97" t="s">
        <v>725</v>
      </c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98"/>
      <c r="BA186" s="98"/>
      <c r="BB186" s="98"/>
      <c r="BC186" s="98"/>
      <c r="BD186" s="98"/>
      <c r="BE186" s="98"/>
      <c r="BF186" s="98"/>
      <c r="BG186" s="98"/>
      <c r="BH186" s="98"/>
      <c r="BI186" s="98"/>
      <c r="BJ186" s="98"/>
      <c r="BK186" s="98"/>
      <c r="BL186" s="98"/>
    </row>
    <row r="187" spans="1:64" s="133" customFormat="1" ht="16.5" x14ac:dyDescent="0.25">
      <c r="A187" s="99" t="s">
        <v>737</v>
      </c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98"/>
      <c r="BA187" s="98"/>
      <c r="BB187" s="98"/>
      <c r="BC187" s="98"/>
      <c r="BD187" s="98"/>
      <c r="BE187" s="98"/>
      <c r="BF187" s="98"/>
      <c r="BG187" s="98"/>
      <c r="BH187" s="98"/>
      <c r="BI187" s="98"/>
      <c r="BJ187" s="98"/>
      <c r="BK187" s="98"/>
      <c r="BL187" s="98"/>
    </row>
    <row r="188" spans="1:64" s="133" customFormat="1" ht="16.5" x14ac:dyDescent="0.25">
      <c r="A188" s="97" t="s">
        <v>677</v>
      </c>
      <c r="B188" s="98"/>
      <c r="C188" s="98"/>
      <c r="D188" s="98" t="s">
        <v>299</v>
      </c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98"/>
      <c r="AZ188" s="98"/>
      <c r="BA188" s="98"/>
      <c r="BB188" s="98"/>
      <c r="BC188" s="98"/>
      <c r="BD188" s="98"/>
      <c r="BE188" s="98"/>
      <c r="BF188" s="98"/>
      <c r="BG188" s="98"/>
      <c r="BH188" s="98"/>
      <c r="BI188" s="98"/>
      <c r="BJ188" s="98"/>
      <c r="BK188" s="98"/>
      <c r="BL188" s="98"/>
    </row>
    <row r="189" spans="1:64" s="133" customFormat="1" ht="16.5" x14ac:dyDescent="0.25">
      <c r="A189" s="97" t="s">
        <v>738</v>
      </c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98"/>
      <c r="BA189" s="98"/>
      <c r="BB189" s="98"/>
      <c r="BC189" s="98"/>
      <c r="BD189" s="98"/>
      <c r="BE189" s="98"/>
      <c r="BF189" s="98"/>
      <c r="BG189" s="98"/>
      <c r="BH189" s="98"/>
      <c r="BI189" s="98"/>
      <c r="BJ189" s="98"/>
      <c r="BK189" s="98"/>
      <c r="BL189" s="98"/>
    </row>
    <row r="190" spans="1:64" s="133" customFormat="1" ht="16.5" x14ac:dyDescent="0.25">
      <c r="A190" s="97" t="s">
        <v>739</v>
      </c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98"/>
      <c r="BA190" s="98"/>
      <c r="BB190" s="98"/>
      <c r="BC190" s="98"/>
      <c r="BD190" s="98"/>
      <c r="BE190" s="98"/>
      <c r="BF190" s="98"/>
      <c r="BG190" s="98"/>
      <c r="BH190" s="98"/>
      <c r="BI190" s="98"/>
      <c r="BJ190" s="98"/>
      <c r="BK190" s="98"/>
      <c r="BL190" s="98"/>
    </row>
    <row r="191" spans="1:64" s="133" customFormat="1" ht="16.5" x14ac:dyDescent="0.25">
      <c r="A191" s="97" t="s">
        <v>740</v>
      </c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98"/>
      <c r="AZ191" s="98"/>
      <c r="BA191" s="98"/>
      <c r="BB191" s="98"/>
      <c r="BC191" s="98"/>
      <c r="BD191" s="98"/>
      <c r="BE191" s="98"/>
      <c r="BF191" s="98"/>
      <c r="BG191" s="98"/>
      <c r="BH191" s="98"/>
      <c r="BI191" s="98"/>
      <c r="BJ191" s="98"/>
      <c r="BK191" s="98"/>
      <c r="BL191" s="98"/>
    </row>
    <row r="192" spans="1:64" ht="18.75" x14ac:dyDescent="0.25">
      <c r="A192" s="19"/>
    </row>
    <row r="193" spans="1:64" x14ac:dyDescent="0.25">
      <c r="A193" s="247" t="s">
        <v>637</v>
      </c>
      <c r="B193" s="80" t="s">
        <v>638</v>
      </c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</row>
    <row r="194" spans="1:64" ht="15.75" customHeight="1" x14ac:dyDescent="0.25">
      <c r="A194" s="248"/>
      <c r="B194" s="246" t="s">
        <v>639</v>
      </c>
      <c r="C194" s="246"/>
      <c r="D194" s="246" t="s">
        <v>640</v>
      </c>
      <c r="E194" s="246"/>
      <c r="F194" s="246" t="s">
        <v>641</v>
      </c>
      <c r="G194" s="246"/>
      <c r="H194" s="246" t="s">
        <v>642</v>
      </c>
      <c r="I194" s="246"/>
      <c r="J194" s="246" t="s">
        <v>651</v>
      </c>
      <c r="K194" s="246"/>
      <c r="L194" s="246" t="s">
        <v>652</v>
      </c>
      <c r="M194" s="246"/>
      <c r="N194" s="246" t="s">
        <v>653</v>
      </c>
      <c r="O194" s="246"/>
      <c r="P194" s="246" t="s">
        <v>654</v>
      </c>
      <c r="Q194" s="246"/>
      <c r="R194" s="246" t="s">
        <v>655</v>
      </c>
      <c r="S194" s="246"/>
      <c r="T194" s="246" t="s">
        <v>656</v>
      </c>
      <c r="U194" s="246"/>
      <c r="V194" s="246" t="s">
        <v>657</v>
      </c>
      <c r="W194" s="246"/>
      <c r="X194" s="246" t="s">
        <v>658</v>
      </c>
      <c r="Y194" s="246"/>
      <c r="Z194" s="246" t="s">
        <v>659</v>
      </c>
      <c r="AA194" s="246"/>
      <c r="AB194" s="246" t="s">
        <v>660</v>
      </c>
      <c r="AC194" s="246"/>
      <c r="AD194" s="246" t="s">
        <v>661</v>
      </c>
      <c r="AE194" s="246"/>
      <c r="AF194" s="246" t="s">
        <v>662</v>
      </c>
      <c r="AG194" s="246"/>
      <c r="AH194" s="246" t="s">
        <v>663</v>
      </c>
      <c r="AI194" s="246"/>
      <c r="AJ194" s="246" t="s">
        <v>664</v>
      </c>
      <c r="AK194" s="246"/>
      <c r="AL194" s="246" t="s">
        <v>665</v>
      </c>
      <c r="AM194" s="246"/>
      <c r="AN194" s="246" t="s">
        <v>666</v>
      </c>
      <c r="AO194" s="246"/>
      <c r="AP194" s="246" t="s">
        <v>667</v>
      </c>
      <c r="AQ194" s="246"/>
      <c r="AR194" s="246" t="s">
        <v>668</v>
      </c>
      <c r="AS194" s="246"/>
      <c r="AT194" s="246" t="s">
        <v>669</v>
      </c>
      <c r="AU194" s="246"/>
      <c r="AV194" s="246" t="s">
        <v>670</v>
      </c>
      <c r="AW194" s="246"/>
      <c r="AX194" s="246" t="s">
        <v>671</v>
      </c>
      <c r="AY194" s="246"/>
      <c r="AZ194" s="246" t="s">
        <v>672</v>
      </c>
      <c r="BA194" s="246"/>
      <c r="BB194" s="246" t="s">
        <v>673</v>
      </c>
      <c r="BC194" s="246"/>
      <c r="BD194" s="246" t="s">
        <v>674</v>
      </c>
      <c r="BE194" s="246"/>
      <c r="BF194" s="246" t="s">
        <v>675</v>
      </c>
      <c r="BG194" s="246"/>
      <c r="BH194" s="246" t="s">
        <v>676</v>
      </c>
      <c r="BI194" s="246"/>
    </row>
    <row r="195" spans="1:64" ht="28.5" x14ac:dyDescent="0.25">
      <c r="A195" s="249"/>
      <c r="B195" s="30" t="s">
        <v>650</v>
      </c>
      <c r="C195" s="30" t="s">
        <v>644</v>
      </c>
      <c r="D195" s="30" t="s">
        <v>650</v>
      </c>
      <c r="E195" s="30" t="s">
        <v>644</v>
      </c>
      <c r="F195" s="30" t="s">
        <v>650</v>
      </c>
      <c r="G195" s="30" t="s">
        <v>644</v>
      </c>
      <c r="H195" s="30" t="s">
        <v>650</v>
      </c>
      <c r="I195" s="30" t="s">
        <v>644</v>
      </c>
      <c r="J195" s="30" t="s">
        <v>650</v>
      </c>
      <c r="K195" s="30" t="s">
        <v>644</v>
      </c>
      <c r="L195" s="30" t="s">
        <v>650</v>
      </c>
      <c r="M195" s="30" t="s">
        <v>644</v>
      </c>
      <c r="N195" s="30" t="s">
        <v>650</v>
      </c>
      <c r="O195" s="30" t="s">
        <v>644</v>
      </c>
      <c r="P195" s="30" t="s">
        <v>650</v>
      </c>
      <c r="Q195" s="30" t="s">
        <v>644</v>
      </c>
      <c r="R195" s="30" t="s">
        <v>650</v>
      </c>
      <c r="S195" s="30" t="s">
        <v>644</v>
      </c>
      <c r="T195" s="30" t="s">
        <v>650</v>
      </c>
      <c r="U195" s="30" t="s">
        <v>644</v>
      </c>
      <c r="V195" s="30" t="s">
        <v>650</v>
      </c>
      <c r="W195" s="30" t="s">
        <v>644</v>
      </c>
      <c r="X195" s="30" t="s">
        <v>650</v>
      </c>
      <c r="Y195" s="30" t="s">
        <v>644</v>
      </c>
      <c r="Z195" s="30" t="s">
        <v>650</v>
      </c>
      <c r="AA195" s="30" t="s">
        <v>644</v>
      </c>
      <c r="AB195" s="30" t="s">
        <v>650</v>
      </c>
      <c r="AC195" s="30" t="s">
        <v>644</v>
      </c>
      <c r="AD195" s="30" t="s">
        <v>650</v>
      </c>
      <c r="AE195" s="30" t="s">
        <v>644</v>
      </c>
      <c r="AF195" s="30" t="s">
        <v>650</v>
      </c>
      <c r="AG195" s="30" t="s">
        <v>644</v>
      </c>
      <c r="AH195" s="30" t="s">
        <v>650</v>
      </c>
      <c r="AI195" s="30" t="s">
        <v>644</v>
      </c>
      <c r="AJ195" s="30" t="s">
        <v>650</v>
      </c>
      <c r="AK195" s="30" t="s">
        <v>644</v>
      </c>
      <c r="AL195" s="30" t="s">
        <v>650</v>
      </c>
      <c r="AM195" s="30" t="s">
        <v>644</v>
      </c>
      <c r="AN195" s="30" t="s">
        <v>650</v>
      </c>
      <c r="AO195" s="30" t="s">
        <v>644</v>
      </c>
      <c r="AP195" s="30" t="s">
        <v>650</v>
      </c>
      <c r="AQ195" s="30" t="s">
        <v>644</v>
      </c>
      <c r="AR195" s="30" t="s">
        <v>650</v>
      </c>
      <c r="AS195" s="30" t="s">
        <v>644</v>
      </c>
      <c r="AT195" s="30" t="s">
        <v>650</v>
      </c>
      <c r="AU195" s="30" t="s">
        <v>644</v>
      </c>
      <c r="AV195" s="30" t="s">
        <v>650</v>
      </c>
      <c r="AW195" s="30" t="s">
        <v>644</v>
      </c>
      <c r="AX195" s="30" t="s">
        <v>650</v>
      </c>
      <c r="AY195" s="30" t="s">
        <v>644</v>
      </c>
      <c r="AZ195" s="30" t="s">
        <v>650</v>
      </c>
      <c r="BA195" s="30" t="s">
        <v>644</v>
      </c>
      <c r="BB195" s="30" t="s">
        <v>650</v>
      </c>
      <c r="BC195" s="30" t="s">
        <v>644</v>
      </c>
      <c r="BD195" s="30" t="s">
        <v>650</v>
      </c>
      <c r="BE195" s="30" t="s">
        <v>644</v>
      </c>
      <c r="BF195" s="30" t="s">
        <v>650</v>
      </c>
      <c r="BG195" s="30" t="s">
        <v>644</v>
      </c>
      <c r="BH195" s="30" t="s">
        <v>650</v>
      </c>
      <c r="BI195" s="30" t="s">
        <v>644</v>
      </c>
    </row>
    <row r="196" spans="1:64" x14ac:dyDescent="0.25">
      <c r="A196" s="26">
        <v>1</v>
      </c>
      <c r="B196" s="81"/>
      <c r="C196" s="81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</row>
    <row r="197" spans="1:64" x14ac:dyDescent="0.25">
      <c r="A197" s="23">
        <v>2</v>
      </c>
      <c r="B197" s="24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</row>
    <row r="198" spans="1:64" x14ac:dyDescent="0.25">
      <c r="A198" s="23">
        <v>3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</row>
    <row r="199" spans="1:64" x14ac:dyDescent="0.25">
      <c r="A199" s="23" t="s">
        <v>645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</row>
    <row r="200" spans="1:64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</row>
    <row r="201" spans="1:64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</row>
    <row r="202" spans="1:64" s="133" customFormat="1" ht="16.5" x14ac:dyDescent="0.25">
      <c r="A202" s="97" t="s">
        <v>725</v>
      </c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98"/>
      <c r="AZ202" s="98"/>
      <c r="BA202" s="98"/>
      <c r="BB202" s="98"/>
      <c r="BC202" s="98"/>
      <c r="BD202" s="98"/>
      <c r="BE202" s="98"/>
      <c r="BF202" s="98"/>
      <c r="BG202" s="98"/>
      <c r="BH202" s="98"/>
      <c r="BI202" s="98"/>
      <c r="BJ202" s="98"/>
      <c r="BK202" s="98"/>
      <c r="BL202" s="98"/>
    </row>
    <row r="203" spans="1:64" s="133" customFormat="1" ht="16.5" x14ac:dyDescent="0.25">
      <c r="A203" s="99" t="s">
        <v>741</v>
      </c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  <c r="AX203" s="98"/>
      <c r="AY203" s="98"/>
      <c r="AZ203" s="98"/>
      <c r="BA203" s="98"/>
      <c r="BB203" s="98"/>
      <c r="BC203" s="98"/>
      <c r="BD203" s="98"/>
      <c r="BE203" s="98"/>
      <c r="BF203" s="98"/>
      <c r="BG203" s="98"/>
      <c r="BH203" s="98"/>
      <c r="BI203" s="98"/>
      <c r="BJ203" s="98"/>
      <c r="BK203" s="98"/>
      <c r="BL203" s="98"/>
    </row>
    <row r="204" spans="1:64" s="133" customFormat="1" ht="16.5" x14ac:dyDescent="0.25">
      <c r="A204" s="97" t="s">
        <v>677</v>
      </c>
      <c r="B204" s="98"/>
      <c r="C204" s="98"/>
      <c r="D204" s="98" t="s">
        <v>69</v>
      </c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98"/>
      <c r="BA204" s="98"/>
      <c r="BB204" s="98"/>
      <c r="BC204" s="98"/>
      <c r="BD204" s="98"/>
      <c r="BE204" s="98"/>
      <c r="BF204" s="98"/>
      <c r="BG204" s="98"/>
      <c r="BH204" s="98"/>
      <c r="BI204" s="98"/>
      <c r="BJ204" s="98"/>
      <c r="BK204" s="98"/>
      <c r="BL204" s="98"/>
    </row>
    <row r="205" spans="1:64" s="133" customFormat="1" ht="16.5" x14ac:dyDescent="0.25">
      <c r="A205" s="97" t="s">
        <v>742</v>
      </c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98"/>
      <c r="BA205" s="98"/>
      <c r="BB205" s="98"/>
      <c r="BC205" s="98"/>
      <c r="BD205" s="98"/>
      <c r="BE205" s="98"/>
      <c r="BF205" s="98"/>
      <c r="BG205" s="98"/>
      <c r="BH205" s="98"/>
      <c r="BI205" s="98"/>
      <c r="BJ205" s="98"/>
      <c r="BK205" s="98"/>
      <c r="BL205" s="98"/>
    </row>
    <row r="206" spans="1:64" s="133" customFormat="1" ht="16.5" x14ac:dyDescent="0.25">
      <c r="A206" s="97" t="s">
        <v>743</v>
      </c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98"/>
      <c r="BA206" s="98"/>
      <c r="BB206" s="98"/>
      <c r="BC206" s="98"/>
      <c r="BD206" s="98"/>
      <c r="BE206" s="98"/>
      <c r="BF206" s="98"/>
      <c r="BG206" s="98"/>
      <c r="BH206" s="98"/>
      <c r="BI206" s="98"/>
      <c r="BJ206" s="98"/>
      <c r="BK206" s="98"/>
      <c r="BL206" s="98"/>
    </row>
    <row r="207" spans="1:64" s="133" customFormat="1" ht="16.5" x14ac:dyDescent="0.25">
      <c r="A207" s="97" t="s">
        <v>728</v>
      </c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98"/>
      <c r="BA207" s="98"/>
      <c r="BB207" s="98"/>
      <c r="BC207" s="98"/>
      <c r="BD207" s="98"/>
      <c r="BE207" s="98"/>
      <c r="BF207" s="98"/>
      <c r="BG207" s="98"/>
      <c r="BH207" s="98"/>
      <c r="BI207" s="98"/>
      <c r="BJ207" s="98"/>
      <c r="BK207" s="98"/>
      <c r="BL207" s="98"/>
    </row>
    <row r="208" spans="1:64" ht="18.75" x14ac:dyDescent="0.25">
      <c r="A208" s="19"/>
    </row>
    <row r="209" spans="1:64" x14ac:dyDescent="0.25">
      <c r="A209" s="247" t="s">
        <v>637</v>
      </c>
      <c r="B209" s="80" t="s">
        <v>638</v>
      </c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</row>
    <row r="210" spans="1:64" ht="15.75" customHeight="1" x14ac:dyDescent="0.25">
      <c r="A210" s="248"/>
      <c r="B210" s="246" t="s">
        <v>639</v>
      </c>
      <c r="C210" s="246"/>
      <c r="D210" s="246" t="s">
        <v>640</v>
      </c>
      <c r="E210" s="246"/>
      <c r="F210" s="246" t="s">
        <v>641</v>
      </c>
      <c r="G210" s="246"/>
      <c r="H210" s="246" t="s">
        <v>642</v>
      </c>
      <c r="I210" s="246"/>
      <c r="J210" s="246" t="s">
        <v>651</v>
      </c>
      <c r="K210" s="246"/>
      <c r="L210" s="246" t="s">
        <v>652</v>
      </c>
      <c r="M210" s="246"/>
      <c r="N210" s="246" t="s">
        <v>653</v>
      </c>
      <c r="O210" s="246"/>
      <c r="P210" s="246" t="s">
        <v>654</v>
      </c>
      <c r="Q210" s="246"/>
      <c r="R210" s="246" t="s">
        <v>655</v>
      </c>
      <c r="S210" s="246"/>
      <c r="T210" s="246" t="s">
        <v>656</v>
      </c>
      <c r="U210" s="246"/>
      <c r="V210" s="246" t="s">
        <v>657</v>
      </c>
      <c r="W210" s="246"/>
      <c r="X210" s="246" t="s">
        <v>658</v>
      </c>
      <c r="Y210" s="246"/>
      <c r="Z210" s="246" t="s">
        <v>659</v>
      </c>
      <c r="AA210" s="246"/>
      <c r="AB210" s="246" t="s">
        <v>660</v>
      </c>
      <c r="AC210" s="246"/>
      <c r="AD210" s="246" t="s">
        <v>661</v>
      </c>
      <c r="AE210" s="246"/>
      <c r="AF210" s="246" t="s">
        <v>662</v>
      </c>
      <c r="AG210" s="246"/>
      <c r="AH210" s="246" t="s">
        <v>663</v>
      </c>
      <c r="AI210" s="246"/>
      <c r="AJ210" s="246" t="s">
        <v>664</v>
      </c>
      <c r="AK210" s="246"/>
      <c r="AL210" s="246" t="s">
        <v>665</v>
      </c>
      <c r="AM210" s="246"/>
      <c r="AN210" s="246" t="s">
        <v>666</v>
      </c>
      <c r="AO210" s="246"/>
      <c r="AP210" s="246" t="s">
        <v>667</v>
      </c>
      <c r="AQ210" s="246"/>
      <c r="AR210" s="246" t="s">
        <v>668</v>
      </c>
      <c r="AS210" s="246"/>
      <c r="AT210" s="246" t="s">
        <v>669</v>
      </c>
      <c r="AU210" s="246"/>
      <c r="AV210" s="246" t="s">
        <v>670</v>
      </c>
      <c r="AW210" s="246"/>
      <c r="AX210" s="246" t="s">
        <v>671</v>
      </c>
      <c r="AY210" s="246"/>
      <c r="AZ210" s="246" t="s">
        <v>672</v>
      </c>
      <c r="BA210" s="246"/>
      <c r="BB210" s="246" t="s">
        <v>673</v>
      </c>
      <c r="BC210" s="246"/>
      <c r="BD210" s="246" t="s">
        <v>674</v>
      </c>
      <c r="BE210" s="246"/>
      <c r="BF210" s="246" t="s">
        <v>675</v>
      </c>
      <c r="BG210" s="246"/>
      <c r="BH210" s="246" t="s">
        <v>676</v>
      </c>
      <c r="BI210" s="246"/>
    </row>
    <row r="211" spans="1:64" ht="28.5" x14ac:dyDescent="0.25">
      <c r="A211" s="249"/>
      <c r="B211" s="30" t="s">
        <v>650</v>
      </c>
      <c r="C211" s="30" t="s">
        <v>644</v>
      </c>
      <c r="D211" s="30" t="s">
        <v>650</v>
      </c>
      <c r="E211" s="30" t="s">
        <v>644</v>
      </c>
      <c r="F211" s="30" t="s">
        <v>650</v>
      </c>
      <c r="G211" s="30" t="s">
        <v>644</v>
      </c>
      <c r="H211" s="30" t="s">
        <v>650</v>
      </c>
      <c r="I211" s="30" t="s">
        <v>644</v>
      </c>
      <c r="J211" s="30" t="s">
        <v>650</v>
      </c>
      <c r="K211" s="30" t="s">
        <v>644</v>
      </c>
      <c r="L211" s="30" t="s">
        <v>650</v>
      </c>
      <c r="M211" s="30" t="s">
        <v>644</v>
      </c>
      <c r="N211" s="30" t="s">
        <v>650</v>
      </c>
      <c r="O211" s="30" t="s">
        <v>644</v>
      </c>
      <c r="P211" s="30" t="s">
        <v>650</v>
      </c>
      <c r="Q211" s="30" t="s">
        <v>644</v>
      </c>
      <c r="R211" s="30" t="s">
        <v>650</v>
      </c>
      <c r="S211" s="30" t="s">
        <v>644</v>
      </c>
      <c r="T211" s="30" t="s">
        <v>650</v>
      </c>
      <c r="U211" s="30" t="s">
        <v>644</v>
      </c>
      <c r="V211" s="30" t="s">
        <v>650</v>
      </c>
      <c r="W211" s="30" t="s">
        <v>644</v>
      </c>
      <c r="X211" s="30" t="s">
        <v>650</v>
      </c>
      <c r="Y211" s="30" t="s">
        <v>644</v>
      </c>
      <c r="Z211" s="30" t="s">
        <v>650</v>
      </c>
      <c r="AA211" s="30" t="s">
        <v>644</v>
      </c>
      <c r="AB211" s="30" t="s">
        <v>650</v>
      </c>
      <c r="AC211" s="30" t="s">
        <v>644</v>
      </c>
      <c r="AD211" s="30" t="s">
        <v>650</v>
      </c>
      <c r="AE211" s="30" t="s">
        <v>644</v>
      </c>
      <c r="AF211" s="30" t="s">
        <v>650</v>
      </c>
      <c r="AG211" s="30" t="s">
        <v>644</v>
      </c>
      <c r="AH211" s="30" t="s">
        <v>650</v>
      </c>
      <c r="AI211" s="30" t="s">
        <v>644</v>
      </c>
      <c r="AJ211" s="30" t="s">
        <v>650</v>
      </c>
      <c r="AK211" s="30" t="s">
        <v>644</v>
      </c>
      <c r="AL211" s="30" t="s">
        <v>650</v>
      </c>
      <c r="AM211" s="30" t="s">
        <v>644</v>
      </c>
      <c r="AN211" s="30" t="s">
        <v>650</v>
      </c>
      <c r="AO211" s="30" t="s">
        <v>644</v>
      </c>
      <c r="AP211" s="30" t="s">
        <v>650</v>
      </c>
      <c r="AQ211" s="30" t="s">
        <v>644</v>
      </c>
      <c r="AR211" s="30" t="s">
        <v>650</v>
      </c>
      <c r="AS211" s="30" t="s">
        <v>644</v>
      </c>
      <c r="AT211" s="30" t="s">
        <v>650</v>
      </c>
      <c r="AU211" s="30" t="s">
        <v>644</v>
      </c>
      <c r="AV211" s="30" t="s">
        <v>650</v>
      </c>
      <c r="AW211" s="30" t="s">
        <v>644</v>
      </c>
      <c r="AX211" s="30" t="s">
        <v>650</v>
      </c>
      <c r="AY211" s="30" t="s">
        <v>644</v>
      </c>
      <c r="AZ211" s="30" t="s">
        <v>650</v>
      </c>
      <c r="BA211" s="30" t="s">
        <v>644</v>
      </c>
      <c r="BB211" s="30" t="s">
        <v>650</v>
      </c>
      <c r="BC211" s="30" t="s">
        <v>644</v>
      </c>
      <c r="BD211" s="30" t="s">
        <v>650</v>
      </c>
      <c r="BE211" s="30" t="s">
        <v>644</v>
      </c>
      <c r="BF211" s="30" t="s">
        <v>650</v>
      </c>
      <c r="BG211" s="30" t="s">
        <v>644</v>
      </c>
      <c r="BH211" s="30" t="s">
        <v>650</v>
      </c>
      <c r="BI211" s="30" t="s">
        <v>644</v>
      </c>
    </row>
    <row r="212" spans="1:64" x14ac:dyDescent="0.25">
      <c r="A212" s="26">
        <v>1</v>
      </c>
      <c r="B212" s="81"/>
      <c r="C212" s="81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</row>
    <row r="213" spans="1:64" x14ac:dyDescent="0.25">
      <c r="A213" s="23">
        <v>2</v>
      </c>
      <c r="B213" s="24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</row>
    <row r="214" spans="1:64" x14ac:dyDescent="0.25">
      <c r="A214" s="23">
        <v>3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</row>
    <row r="215" spans="1:64" x14ac:dyDescent="0.25">
      <c r="A215" s="23" t="s">
        <v>645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</row>
    <row r="216" spans="1:64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</row>
    <row r="217" spans="1:64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</row>
    <row r="218" spans="1:64" s="133" customFormat="1" ht="16.5" x14ac:dyDescent="0.25">
      <c r="A218" s="97" t="s">
        <v>725</v>
      </c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  <c r="AX218" s="98"/>
      <c r="AY218" s="98"/>
      <c r="AZ218" s="98"/>
      <c r="BA218" s="98"/>
      <c r="BB218" s="98"/>
      <c r="BC218" s="98"/>
      <c r="BD218" s="98"/>
      <c r="BE218" s="98"/>
      <c r="BF218" s="98"/>
      <c r="BG218" s="98"/>
      <c r="BH218" s="98"/>
      <c r="BI218" s="98"/>
      <c r="BJ218" s="98"/>
      <c r="BK218" s="98"/>
      <c r="BL218" s="98"/>
    </row>
    <row r="219" spans="1:64" s="133" customFormat="1" ht="16.5" x14ac:dyDescent="0.25">
      <c r="A219" s="99" t="s">
        <v>744</v>
      </c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  <c r="AX219" s="98"/>
      <c r="AY219" s="98"/>
      <c r="AZ219" s="98"/>
      <c r="BA219" s="98"/>
      <c r="BB219" s="98"/>
      <c r="BC219" s="98"/>
      <c r="BD219" s="98"/>
      <c r="BE219" s="98"/>
      <c r="BF219" s="98"/>
      <c r="BG219" s="98"/>
      <c r="BH219" s="98"/>
      <c r="BI219" s="98"/>
      <c r="BJ219" s="98"/>
      <c r="BK219" s="98"/>
      <c r="BL219" s="98"/>
    </row>
    <row r="220" spans="1:64" s="133" customFormat="1" ht="16.5" x14ac:dyDescent="0.25">
      <c r="A220" s="97" t="s">
        <v>677</v>
      </c>
      <c r="B220" s="98"/>
      <c r="C220" s="98"/>
      <c r="D220" s="98" t="s">
        <v>73</v>
      </c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  <c r="AX220" s="98"/>
      <c r="AY220" s="98"/>
      <c r="AZ220" s="98"/>
      <c r="BA220" s="98"/>
      <c r="BB220" s="98"/>
      <c r="BC220" s="98"/>
      <c r="BD220" s="98"/>
      <c r="BE220" s="98"/>
      <c r="BF220" s="98"/>
      <c r="BG220" s="98"/>
      <c r="BH220" s="98"/>
      <c r="BI220" s="98"/>
      <c r="BJ220" s="98"/>
      <c r="BK220" s="98"/>
      <c r="BL220" s="98"/>
    </row>
    <row r="221" spans="1:64" s="133" customFormat="1" ht="16.5" x14ac:dyDescent="0.25">
      <c r="A221" s="97" t="s">
        <v>745</v>
      </c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  <c r="AX221" s="98"/>
      <c r="AY221" s="98"/>
      <c r="AZ221" s="98"/>
      <c r="BA221" s="98"/>
      <c r="BB221" s="98"/>
      <c r="BC221" s="98"/>
      <c r="BD221" s="98"/>
      <c r="BE221" s="98"/>
      <c r="BF221" s="98"/>
      <c r="BG221" s="98"/>
      <c r="BH221" s="98"/>
      <c r="BI221" s="98"/>
      <c r="BJ221" s="98"/>
      <c r="BK221" s="98"/>
      <c r="BL221" s="98"/>
    </row>
    <row r="222" spans="1:64" s="133" customFormat="1" ht="16.5" x14ac:dyDescent="0.25">
      <c r="A222" s="97" t="s">
        <v>726</v>
      </c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  <c r="AX222" s="98"/>
      <c r="AY222" s="98"/>
      <c r="AZ222" s="98"/>
      <c r="BA222" s="98"/>
      <c r="BB222" s="98"/>
      <c r="BC222" s="98"/>
      <c r="BD222" s="98"/>
      <c r="BE222" s="98"/>
      <c r="BF222" s="98"/>
      <c r="BG222" s="98"/>
      <c r="BH222" s="98"/>
      <c r="BI222" s="98"/>
      <c r="BJ222" s="98"/>
      <c r="BK222" s="98"/>
      <c r="BL222" s="98"/>
    </row>
    <row r="223" spans="1:64" s="133" customFormat="1" ht="16.5" x14ac:dyDescent="0.25">
      <c r="A223" s="97" t="s">
        <v>732</v>
      </c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  <c r="AX223" s="98"/>
      <c r="AY223" s="98"/>
      <c r="AZ223" s="98"/>
      <c r="BA223" s="98"/>
      <c r="BB223" s="98"/>
      <c r="BC223" s="98"/>
      <c r="BD223" s="98"/>
      <c r="BE223" s="98"/>
      <c r="BF223" s="98"/>
      <c r="BG223" s="98"/>
      <c r="BH223" s="98"/>
      <c r="BI223" s="98"/>
      <c r="BJ223" s="98"/>
      <c r="BK223" s="98"/>
      <c r="BL223" s="98"/>
    </row>
    <row r="224" spans="1:64" ht="18.75" x14ac:dyDescent="0.25">
      <c r="A224" s="19"/>
    </row>
    <row r="225" spans="1:64" x14ac:dyDescent="0.25">
      <c r="A225" s="247" t="s">
        <v>637</v>
      </c>
      <c r="B225" s="80" t="s">
        <v>638</v>
      </c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</row>
    <row r="226" spans="1:64" ht="15.75" customHeight="1" x14ac:dyDescent="0.25">
      <c r="A226" s="248"/>
      <c r="B226" s="246" t="s">
        <v>639</v>
      </c>
      <c r="C226" s="246"/>
      <c r="D226" s="246" t="s">
        <v>640</v>
      </c>
      <c r="E226" s="246"/>
      <c r="F226" s="246" t="s">
        <v>641</v>
      </c>
      <c r="G226" s="246"/>
      <c r="H226" s="246" t="s">
        <v>642</v>
      </c>
      <c r="I226" s="246"/>
      <c r="J226" s="246" t="s">
        <v>651</v>
      </c>
      <c r="K226" s="246"/>
      <c r="L226" s="246" t="s">
        <v>652</v>
      </c>
      <c r="M226" s="246"/>
      <c r="N226" s="246" t="s">
        <v>653</v>
      </c>
      <c r="O226" s="246"/>
      <c r="P226" s="246" t="s">
        <v>654</v>
      </c>
      <c r="Q226" s="246"/>
      <c r="R226" s="246" t="s">
        <v>655</v>
      </c>
      <c r="S226" s="246"/>
      <c r="T226" s="246" t="s">
        <v>656</v>
      </c>
      <c r="U226" s="246"/>
      <c r="V226" s="246" t="s">
        <v>657</v>
      </c>
      <c r="W226" s="246"/>
      <c r="X226" s="246" t="s">
        <v>658</v>
      </c>
      <c r="Y226" s="246"/>
      <c r="Z226" s="246" t="s">
        <v>659</v>
      </c>
      <c r="AA226" s="246"/>
      <c r="AB226" s="246" t="s">
        <v>660</v>
      </c>
      <c r="AC226" s="246"/>
      <c r="AD226" s="246" t="s">
        <v>661</v>
      </c>
      <c r="AE226" s="246"/>
      <c r="AF226" s="246" t="s">
        <v>662</v>
      </c>
      <c r="AG226" s="246"/>
      <c r="AH226" s="246" t="s">
        <v>663</v>
      </c>
      <c r="AI226" s="246"/>
      <c r="AJ226" s="246" t="s">
        <v>664</v>
      </c>
      <c r="AK226" s="246"/>
      <c r="AL226" s="246" t="s">
        <v>665</v>
      </c>
      <c r="AM226" s="246"/>
      <c r="AN226" s="246" t="s">
        <v>666</v>
      </c>
      <c r="AO226" s="246"/>
      <c r="AP226" s="246" t="s">
        <v>667</v>
      </c>
      <c r="AQ226" s="246"/>
      <c r="AR226" s="246" t="s">
        <v>668</v>
      </c>
      <c r="AS226" s="246"/>
      <c r="AT226" s="246" t="s">
        <v>669</v>
      </c>
      <c r="AU226" s="246"/>
      <c r="AV226" s="246" t="s">
        <v>670</v>
      </c>
      <c r="AW226" s="246"/>
      <c r="AX226" s="246" t="s">
        <v>671</v>
      </c>
      <c r="AY226" s="246"/>
      <c r="AZ226" s="246" t="s">
        <v>672</v>
      </c>
      <c r="BA226" s="246"/>
      <c r="BB226" s="246" t="s">
        <v>673</v>
      </c>
      <c r="BC226" s="246"/>
      <c r="BD226" s="246" t="s">
        <v>674</v>
      </c>
      <c r="BE226" s="246"/>
      <c r="BF226" s="246" t="s">
        <v>675</v>
      </c>
      <c r="BG226" s="246"/>
      <c r="BH226" s="246" t="s">
        <v>676</v>
      </c>
      <c r="BI226" s="246"/>
    </row>
    <row r="227" spans="1:64" ht="28.5" x14ac:dyDescent="0.25">
      <c r="A227" s="249"/>
      <c r="B227" s="30" t="s">
        <v>650</v>
      </c>
      <c r="C227" s="30" t="s">
        <v>644</v>
      </c>
      <c r="D227" s="30" t="s">
        <v>650</v>
      </c>
      <c r="E227" s="30" t="s">
        <v>644</v>
      </c>
      <c r="F227" s="30" t="s">
        <v>650</v>
      </c>
      <c r="G227" s="30" t="s">
        <v>644</v>
      </c>
      <c r="H227" s="30" t="s">
        <v>650</v>
      </c>
      <c r="I227" s="30" t="s">
        <v>644</v>
      </c>
      <c r="J227" s="30" t="s">
        <v>650</v>
      </c>
      <c r="K227" s="30" t="s">
        <v>644</v>
      </c>
      <c r="L227" s="30" t="s">
        <v>650</v>
      </c>
      <c r="M227" s="30" t="s">
        <v>644</v>
      </c>
      <c r="N227" s="30" t="s">
        <v>650</v>
      </c>
      <c r="O227" s="30" t="s">
        <v>644</v>
      </c>
      <c r="P227" s="30" t="s">
        <v>650</v>
      </c>
      <c r="Q227" s="30" t="s">
        <v>644</v>
      </c>
      <c r="R227" s="30" t="s">
        <v>650</v>
      </c>
      <c r="S227" s="30" t="s">
        <v>644</v>
      </c>
      <c r="T227" s="30" t="s">
        <v>650</v>
      </c>
      <c r="U227" s="30" t="s">
        <v>644</v>
      </c>
      <c r="V227" s="30" t="s">
        <v>650</v>
      </c>
      <c r="W227" s="30" t="s">
        <v>644</v>
      </c>
      <c r="X227" s="30" t="s">
        <v>650</v>
      </c>
      <c r="Y227" s="30" t="s">
        <v>644</v>
      </c>
      <c r="Z227" s="30" t="s">
        <v>650</v>
      </c>
      <c r="AA227" s="30" t="s">
        <v>644</v>
      </c>
      <c r="AB227" s="30" t="s">
        <v>650</v>
      </c>
      <c r="AC227" s="30" t="s">
        <v>644</v>
      </c>
      <c r="AD227" s="30" t="s">
        <v>650</v>
      </c>
      <c r="AE227" s="30" t="s">
        <v>644</v>
      </c>
      <c r="AF227" s="30" t="s">
        <v>650</v>
      </c>
      <c r="AG227" s="30" t="s">
        <v>644</v>
      </c>
      <c r="AH227" s="30" t="s">
        <v>650</v>
      </c>
      <c r="AI227" s="30" t="s">
        <v>644</v>
      </c>
      <c r="AJ227" s="30" t="s">
        <v>650</v>
      </c>
      <c r="AK227" s="30" t="s">
        <v>644</v>
      </c>
      <c r="AL227" s="30" t="s">
        <v>650</v>
      </c>
      <c r="AM227" s="30" t="s">
        <v>644</v>
      </c>
      <c r="AN227" s="30" t="s">
        <v>650</v>
      </c>
      <c r="AO227" s="30" t="s">
        <v>644</v>
      </c>
      <c r="AP227" s="30" t="s">
        <v>650</v>
      </c>
      <c r="AQ227" s="30" t="s">
        <v>644</v>
      </c>
      <c r="AR227" s="30" t="s">
        <v>650</v>
      </c>
      <c r="AS227" s="30" t="s">
        <v>644</v>
      </c>
      <c r="AT227" s="30" t="s">
        <v>650</v>
      </c>
      <c r="AU227" s="30" t="s">
        <v>644</v>
      </c>
      <c r="AV227" s="30" t="s">
        <v>650</v>
      </c>
      <c r="AW227" s="30" t="s">
        <v>644</v>
      </c>
      <c r="AX227" s="30" t="s">
        <v>650</v>
      </c>
      <c r="AY227" s="30" t="s">
        <v>644</v>
      </c>
      <c r="AZ227" s="30" t="s">
        <v>650</v>
      </c>
      <c r="BA227" s="30" t="s">
        <v>644</v>
      </c>
      <c r="BB227" s="30" t="s">
        <v>650</v>
      </c>
      <c r="BC227" s="30" t="s">
        <v>644</v>
      </c>
      <c r="BD227" s="30" t="s">
        <v>650</v>
      </c>
      <c r="BE227" s="30" t="s">
        <v>644</v>
      </c>
      <c r="BF227" s="30" t="s">
        <v>650</v>
      </c>
      <c r="BG227" s="30" t="s">
        <v>644</v>
      </c>
      <c r="BH227" s="30" t="s">
        <v>650</v>
      </c>
      <c r="BI227" s="30" t="s">
        <v>644</v>
      </c>
    </row>
    <row r="228" spans="1:64" x14ac:dyDescent="0.25">
      <c r="A228" s="26">
        <v>1</v>
      </c>
      <c r="B228" s="81"/>
      <c r="C228" s="81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</row>
    <row r="229" spans="1:64" x14ac:dyDescent="0.25">
      <c r="A229" s="23">
        <v>2</v>
      </c>
      <c r="B229" s="24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</row>
    <row r="230" spans="1:64" x14ac:dyDescent="0.25">
      <c r="A230" s="23">
        <v>3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</row>
    <row r="231" spans="1:64" x14ac:dyDescent="0.25">
      <c r="A231" s="23" t="s">
        <v>645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</row>
    <row r="232" spans="1:64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</row>
    <row r="233" spans="1:64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</row>
    <row r="234" spans="1:64" s="133" customFormat="1" ht="16.5" x14ac:dyDescent="0.25">
      <c r="A234" s="97" t="s">
        <v>725</v>
      </c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  <c r="AX234" s="98"/>
      <c r="AY234" s="98"/>
      <c r="AZ234" s="98"/>
      <c r="BA234" s="98"/>
      <c r="BB234" s="98"/>
      <c r="BC234" s="98"/>
      <c r="BD234" s="98"/>
      <c r="BE234" s="98"/>
      <c r="BF234" s="98"/>
      <c r="BG234" s="98"/>
      <c r="BH234" s="98"/>
      <c r="BI234" s="98"/>
      <c r="BJ234" s="98"/>
      <c r="BK234" s="98"/>
      <c r="BL234" s="98"/>
    </row>
    <row r="235" spans="1:64" s="133" customFormat="1" ht="16.5" x14ac:dyDescent="0.25">
      <c r="A235" s="99" t="s">
        <v>746</v>
      </c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98"/>
      <c r="AZ235" s="98"/>
      <c r="BA235" s="98"/>
      <c r="BB235" s="98"/>
      <c r="BC235" s="98"/>
      <c r="BD235" s="98"/>
      <c r="BE235" s="98"/>
      <c r="BF235" s="98"/>
      <c r="BG235" s="98"/>
      <c r="BH235" s="98"/>
      <c r="BI235" s="98"/>
      <c r="BJ235" s="98"/>
      <c r="BK235" s="98"/>
      <c r="BL235" s="98"/>
    </row>
    <row r="236" spans="1:64" s="133" customFormat="1" ht="16.5" x14ac:dyDescent="0.25">
      <c r="A236" s="97" t="s">
        <v>677</v>
      </c>
      <c r="B236" s="98"/>
      <c r="C236" s="98"/>
      <c r="D236" s="98" t="s">
        <v>77</v>
      </c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  <c r="AX236" s="98"/>
      <c r="AY236" s="98"/>
      <c r="AZ236" s="98"/>
      <c r="BA236" s="98"/>
      <c r="BB236" s="98"/>
      <c r="BC236" s="98"/>
      <c r="BD236" s="98"/>
      <c r="BE236" s="98"/>
      <c r="BF236" s="98"/>
      <c r="BG236" s="98"/>
      <c r="BH236" s="98"/>
      <c r="BI236" s="98"/>
      <c r="BJ236" s="98"/>
      <c r="BK236" s="98"/>
      <c r="BL236" s="98"/>
    </row>
    <row r="237" spans="1:64" s="133" customFormat="1" ht="16.5" x14ac:dyDescent="0.25">
      <c r="A237" s="97" t="s">
        <v>747</v>
      </c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  <c r="AX237" s="98"/>
      <c r="AY237" s="98"/>
      <c r="AZ237" s="98"/>
      <c r="BA237" s="98"/>
      <c r="BB237" s="98"/>
      <c r="BC237" s="98"/>
      <c r="BD237" s="98"/>
      <c r="BE237" s="98"/>
      <c r="BF237" s="98"/>
      <c r="BG237" s="98"/>
      <c r="BH237" s="98"/>
      <c r="BI237" s="98"/>
      <c r="BJ237" s="98"/>
      <c r="BK237" s="98"/>
      <c r="BL237" s="98"/>
    </row>
    <row r="238" spans="1:64" s="133" customFormat="1" ht="16.5" x14ac:dyDescent="0.25">
      <c r="A238" s="97" t="s">
        <v>726</v>
      </c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  <c r="AX238" s="98"/>
      <c r="AY238" s="98"/>
      <c r="AZ238" s="98"/>
      <c r="BA238" s="98"/>
      <c r="BB238" s="98"/>
      <c r="BC238" s="98"/>
      <c r="BD238" s="98"/>
      <c r="BE238" s="98"/>
      <c r="BF238" s="98"/>
      <c r="BG238" s="98"/>
      <c r="BH238" s="98"/>
      <c r="BI238" s="98"/>
      <c r="BJ238" s="98"/>
      <c r="BK238" s="98"/>
      <c r="BL238" s="98"/>
    </row>
    <row r="239" spans="1:64" s="133" customFormat="1" ht="16.5" x14ac:dyDescent="0.25">
      <c r="A239" s="97" t="s">
        <v>732</v>
      </c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98"/>
      <c r="AZ239" s="98"/>
      <c r="BA239" s="98"/>
      <c r="BB239" s="98"/>
      <c r="BC239" s="98"/>
      <c r="BD239" s="98"/>
      <c r="BE239" s="98"/>
      <c r="BF239" s="98"/>
      <c r="BG239" s="98"/>
      <c r="BH239" s="98"/>
      <c r="BI239" s="98"/>
      <c r="BJ239" s="98"/>
      <c r="BK239" s="98"/>
      <c r="BL239" s="98"/>
    </row>
    <row r="240" spans="1:64" ht="18.75" x14ac:dyDescent="0.25">
      <c r="A240" s="19"/>
    </row>
    <row r="241" spans="1:64" x14ac:dyDescent="0.25">
      <c r="A241" s="247" t="s">
        <v>637</v>
      </c>
      <c r="B241" s="80" t="s">
        <v>638</v>
      </c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</row>
    <row r="242" spans="1:64" ht="15.75" customHeight="1" x14ac:dyDescent="0.25">
      <c r="A242" s="248"/>
      <c r="B242" s="246" t="s">
        <v>639</v>
      </c>
      <c r="C242" s="246"/>
      <c r="D242" s="246" t="s">
        <v>640</v>
      </c>
      <c r="E242" s="246"/>
      <c r="F242" s="246" t="s">
        <v>641</v>
      </c>
      <c r="G242" s="246"/>
      <c r="H242" s="246" t="s">
        <v>642</v>
      </c>
      <c r="I242" s="246"/>
      <c r="J242" s="246" t="s">
        <v>651</v>
      </c>
      <c r="K242" s="246"/>
      <c r="L242" s="246" t="s">
        <v>652</v>
      </c>
      <c r="M242" s="246"/>
      <c r="N242" s="246" t="s">
        <v>653</v>
      </c>
      <c r="O242" s="246"/>
      <c r="P242" s="246" t="s">
        <v>654</v>
      </c>
      <c r="Q242" s="246"/>
      <c r="R242" s="246" t="s">
        <v>655</v>
      </c>
      <c r="S242" s="246"/>
      <c r="T242" s="246" t="s">
        <v>656</v>
      </c>
      <c r="U242" s="246"/>
      <c r="V242" s="246" t="s">
        <v>657</v>
      </c>
      <c r="W242" s="246"/>
      <c r="X242" s="246" t="s">
        <v>658</v>
      </c>
      <c r="Y242" s="246"/>
      <c r="Z242" s="246" t="s">
        <v>659</v>
      </c>
      <c r="AA242" s="246"/>
      <c r="AB242" s="246" t="s">
        <v>660</v>
      </c>
      <c r="AC242" s="246"/>
      <c r="AD242" s="246" t="s">
        <v>661</v>
      </c>
      <c r="AE242" s="246"/>
      <c r="AF242" s="246" t="s">
        <v>662</v>
      </c>
      <c r="AG242" s="246"/>
      <c r="AH242" s="246" t="s">
        <v>663</v>
      </c>
      <c r="AI242" s="246"/>
      <c r="AJ242" s="246" t="s">
        <v>664</v>
      </c>
      <c r="AK242" s="246"/>
      <c r="AL242" s="246" t="s">
        <v>665</v>
      </c>
      <c r="AM242" s="246"/>
      <c r="AN242" s="246" t="s">
        <v>666</v>
      </c>
      <c r="AO242" s="246"/>
      <c r="AP242" s="246" t="s">
        <v>667</v>
      </c>
      <c r="AQ242" s="246"/>
      <c r="AR242" s="246" t="s">
        <v>668</v>
      </c>
      <c r="AS242" s="246"/>
      <c r="AT242" s="246" t="s">
        <v>669</v>
      </c>
      <c r="AU242" s="246"/>
      <c r="AV242" s="246" t="s">
        <v>670</v>
      </c>
      <c r="AW242" s="246"/>
      <c r="AX242" s="246" t="s">
        <v>671</v>
      </c>
      <c r="AY242" s="246"/>
      <c r="AZ242" s="246" t="s">
        <v>672</v>
      </c>
      <c r="BA242" s="246"/>
      <c r="BB242" s="246" t="s">
        <v>673</v>
      </c>
      <c r="BC242" s="246"/>
      <c r="BD242" s="246" t="s">
        <v>674</v>
      </c>
      <c r="BE242" s="246"/>
      <c r="BF242" s="246" t="s">
        <v>675</v>
      </c>
      <c r="BG242" s="246"/>
      <c r="BH242" s="246" t="s">
        <v>676</v>
      </c>
      <c r="BI242" s="246"/>
    </row>
    <row r="243" spans="1:64" ht="28.5" x14ac:dyDescent="0.25">
      <c r="A243" s="249"/>
      <c r="B243" s="30" t="s">
        <v>650</v>
      </c>
      <c r="C243" s="30" t="s">
        <v>644</v>
      </c>
      <c r="D243" s="30" t="s">
        <v>650</v>
      </c>
      <c r="E243" s="30" t="s">
        <v>644</v>
      </c>
      <c r="F243" s="30" t="s">
        <v>650</v>
      </c>
      <c r="G243" s="30" t="s">
        <v>644</v>
      </c>
      <c r="H243" s="30" t="s">
        <v>650</v>
      </c>
      <c r="I243" s="30" t="s">
        <v>644</v>
      </c>
      <c r="J243" s="30" t="s">
        <v>650</v>
      </c>
      <c r="K243" s="30" t="s">
        <v>644</v>
      </c>
      <c r="L243" s="30" t="s">
        <v>650</v>
      </c>
      <c r="M243" s="30" t="s">
        <v>644</v>
      </c>
      <c r="N243" s="30" t="s">
        <v>650</v>
      </c>
      <c r="O243" s="30" t="s">
        <v>644</v>
      </c>
      <c r="P243" s="30" t="s">
        <v>650</v>
      </c>
      <c r="Q243" s="30" t="s">
        <v>644</v>
      </c>
      <c r="R243" s="30" t="s">
        <v>650</v>
      </c>
      <c r="S243" s="30" t="s">
        <v>644</v>
      </c>
      <c r="T243" s="30" t="s">
        <v>650</v>
      </c>
      <c r="U243" s="30" t="s">
        <v>644</v>
      </c>
      <c r="V243" s="30" t="s">
        <v>650</v>
      </c>
      <c r="W243" s="30" t="s">
        <v>644</v>
      </c>
      <c r="X243" s="30" t="s">
        <v>650</v>
      </c>
      <c r="Y243" s="30" t="s">
        <v>644</v>
      </c>
      <c r="Z243" s="30" t="s">
        <v>650</v>
      </c>
      <c r="AA243" s="30" t="s">
        <v>644</v>
      </c>
      <c r="AB243" s="30" t="s">
        <v>650</v>
      </c>
      <c r="AC243" s="30" t="s">
        <v>644</v>
      </c>
      <c r="AD243" s="30" t="s">
        <v>650</v>
      </c>
      <c r="AE243" s="30" t="s">
        <v>644</v>
      </c>
      <c r="AF243" s="30" t="s">
        <v>650</v>
      </c>
      <c r="AG243" s="30" t="s">
        <v>644</v>
      </c>
      <c r="AH243" s="30" t="s">
        <v>650</v>
      </c>
      <c r="AI243" s="30" t="s">
        <v>644</v>
      </c>
      <c r="AJ243" s="30" t="s">
        <v>650</v>
      </c>
      <c r="AK243" s="30" t="s">
        <v>644</v>
      </c>
      <c r="AL243" s="30" t="s">
        <v>650</v>
      </c>
      <c r="AM243" s="30" t="s">
        <v>644</v>
      </c>
      <c r="AN243" s="30" t="s">
        <v>650</v>
      </c>
      <c r="AO243" s="30" t="s">
        <v>644</v>
      </c>
      <c r="AP243" s="30" t="s">
        <v>650</v>
      </c>
      <c r="AQ243" s="30" t="s">
        <v>644</v>
      </c>
      <c r="AR243" s="30" t="s">
        <v>650</v>
      </c>
      <c r="AS243" s="30" t="s">
        <v>644</v>
      </c>
      <c r="AT243" s="30" t="s">
        <v>650</v>
      </c>
      <c r="AU243" s="30" t="s">
        <v>644</v>
      </c>
      <c r="AV243" s="30" t="s">
        <v>650</v>
      </c>
      <c r="AW243" s="30" t="s">
        <v>644</v>
      </c>
      <c r="AX243" s="30" t="s">
        <v>650</v>
      </c>
      <c r="AY243" s="30" t="s">
        <v>644</v>
      </c>
      <c r="AZ243" s="30" t="s">
        <v>650</v>
      </c>
      <c r="BA243" s="30" t="s">
        <v>644</v>
      </c>
      <c r="BB243" s="30" t="s">
        <v>650</v>
      </c>
      <c r="BC243" s="30" t="s">
        <v>644</v>
      </c>
      <c r="BD243" s="30" t="s">
        <v>650</v>
      </c>
      <c r="BE243" s="30" t="s">
        <v>644</v>
      </c>
      <c r="BF243" s="30" t="s">
        <v>650</v>
      </c>
      <c r="BG243" s="30" t="s">
        <v>644</v>
      </c>
      <c r="BH243" s="30" t="s">
        <v>650</v>
      </c>
      <c r="BI243" s="30" t="s">
        <v>644</v>
      </c>
    </row>
    <row r="244" spans="1:64" x14ac:dyDescent="0.25">
      <c r="A244" s="26">
        <v>1</v>
      </c>
      <c r="B244" s="81"/>
      <c r="C244" s="81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</row>
    <row r="245" spans="1:64" x14ac:dyDescent="0.25">
      <c r="A245" s="23">
        <v>2</v>
      </c>
      <c r="B245" s="24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</row>
    <row r="246" spans="1:64" x14ac:dyDescent="0.25">
      <c r="A246" s="23">
        <v>3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</row>
    <row r="247" spans="1:64" x14ac:dyDescent="0.25">
      <c r="A247" s="23" t="s">
        <v>645</v>
      </c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</row>
    <row r="248" spans="1:64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</row>
    <row r="249" spans="1:64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</row>
    <row r="250" spans="1:64" s="133" customFormat="1" ht="16.5" x14ac:dyDescent="0.25">
      <c r="A250" s="97" t="s">
        <v>725</v>
      </c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  <c r="AX250" s="98"/>
      <c r="AY250" s="98"/>
      <c r="AZ250" s="98"/>
      <c r="BA250" s="98"/>
      <c r="BB250" s="98"/>
      <c r="BC250" s="98"/>
      <c r="BD250" s="98"/>
      <c r="BE250" s="98"/>
      <c r="BF250" s="98"/>
      <c r="BG250" s="98"/>
      <c r="BH250" s="98"/>
      <c r="BI250" s="98"/>
      <c r="BJ250" s="98"/>
      <c r="BK250" s="98"/>
      <c r="BL250" s="98"/>
    </row>
    <row r="251" spans="1:64" s="133" customFormat="1" ht="16.5" x14ac:dyDescent="0.25">
      <c r="A251" s="99" t="s">
        <v>748</v>
      </c>
      <c r="B251" s="100"/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  <c r="AX251" s="98"/>
      <c r="AY251" s="98"/>
      <c r="AZ251" s="98"/>
      <c r="BA251" s="98"/>
      <c r="BB251" s="98"/>
      <c r="BC251" s="98"/>
      <c r="BD251" s="98"/>
      <c r="BE251" s="98"/>
      <c r="BF251" s="98"/>
      <c r="BG251" s="98"/>
      <c r="BH251" s="98"/>
      <c r="BI251" s="98"/>
      <c r="BJ251" s="98"/>
      <c r="BK251" s="98"/>
      <c r="BL251" s="98"/>
    </row>
    <row r="252" spans="1:64" s="133" customFormat="1" ht="16.5" x14ac:dyDescent="0.25">
      <c r="A252" s="97" t="s">
        <v>677</v>
      </c>
      <c r="B252" s="98"/>
      <c r="C252" s="98"/>
      <c r="D252" s="98" t="s">
        <v>80</v>
      </c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  <c r="AX252" s="98"/>
      <c r="AY252" s="98"/>
      <c r="AZ252" s="98"/>
      <c r="BA252" s="98"/>
      <c r="BB252" s="98"/>
      <c r="BC252" s="98"/>
      <c r="BD252" s="98"/>
      <c r="BE252" s="98"/>
      <c r="BF252" s="98"/>
      <c r="BG252" s="98"/>
      <c r="BH252" s="98"/>
      <c r="BI252" s="98"/>
      <c r="BJ252" s="98"/>
      <c r="BK252" s="98"/>
      <c r="BL252" s="98"/>
    </row>
    <row r="253" spans="1:64" s="133" customFormat="1" ht="16.5" x14ac:dyDescent="0.25">
      <c r="A253" s="97" t="s">
        <v>745</v>
      </c>
      <c r="B253" s="98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8"/>
      <c r="BI253" s="98"/>
      <c r="BJ253" s="98"/>
      <c r="BK253" s="98"/>
      <c r="BL253" s="98"/>
    </row>
    <row r="254" spans="1:64" s="133" customFormat="1" ht="16.5" x14ac:dyDescent="0.25">
      <c r="A254" s="97" t="s">
        <v>726</v>
      </c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/>
      <c r="BH254" s="98"/>
      <c r="BI254" s="98"/>
      <c r="BJ254" s="98"/>
      <c r="BK254" s="98"/>
      <c r="BL254" s="98"/>
    </row>
    <row r="255" spans="1:64" s="133" customFormat="1" ht="16.5" x14ac:dyDescent="0.25">
      <c r="A255" s="97" t="s">
        <v>732</v>
      </c>
      <c r="B255" s="98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98"/>
      <c r="BB255" s="98"/>
      <c r="BC255" s="98"/>
      <c r="BD255" s="98"/>
      <c r="BE255" s="98"/>
      <c r="BF255" s="98"/>
      <c r="BG255" s="98"/>
      <c r="BH255" s="98"/>
      <c r="BI255" s="98"/>
      <c r="BJ255" s="98"/>
      <c r="BK255" s="98"/>
      <c r="BL255" s="98"/>
    </row>
    <row r="256" spans="1:64" ht="18.75" x14ac:dyDescent="0.25">
      <c r="A256" s="19"/>
    </row>
    <row r="257" spans="1:64" x14ac:dyDescent="0.25">
      <c r="A257" s="247" t="s">
        <v>637</v>
      </c>
      <c r="B257" s="80" t="s">
        <v>638</v>
      </c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</row>
    <row r="258" spans="1:64" ht="15.75" customHeight="1" x14ac:dyDescent="0.25">
      <c r="A258" s="248"/>
      <c r="B258" s="246" t="s">
        <v>639</v>
      </c>
      <c r="C258" s="246"/>
      <c r="D258" s="246" t="s">
        <v>640</v>
      </c>
      <c r="E258" s="246"/>
      <c r="F258" s="246" t="s">
        <v>641</v>
      </c>
      <c r="G258" s="246"/>
      <c r="H258" s="246" t="s">
        <v>642</v>
      </c>
      <c r="I258" s="246"/>
      <c r="J258" s="246" t="s">
        <v>651</v>
      </c>
      <c r="K258" s="246"/>
      <c r="L258" s="246" t="s">
        <v>652</v>
      </c>
      <c r="M258" s="246"/>
      <c r="N258" s="246" t="s">
        <v>653</v>
      </c>
      <c r="O258" s="246"/>
      <c r="P258" s="246" t="s">
        <v>654</v>
      </c>
      <c r="Q258" s="246"/>
      <c r="R258" s="246" t="s">
        <v>655</v>
      </c>
      <c r="S258" s="246"/>
      <c r="T258" s="246" t="s">
        <v>656</v>
      </c>
      <c r="U258" s="246"/>
      <c r="V258" s="246" t="s">
        <v>657</v>
      </c>
      <c r="W258" s="246"/>
      <c r="X258" s="246" t="s">
        <v>658</v>
      </c>
      <c r="Y258" s="246"/>
      <c r="Z258" s="246" t="s">
        <v>659</v>
      </c>
      <c r="AA258" s="246"/>
      <c r="AB258" s="246" t="s">
        <v>660</v>
      </c>
      <c r="AC258" s="246"/>
      <c r="AD258" s="246" t="s">
        <v>661</v>
      </c>
      <c r="AE258" s="246"/>
      <c r="AF258" s="246" t="s">
        <v>662</v>
      </c>
      <c r="AG258" s="246"/>
      <c r="AH258" s="246" t="s">
        <v>663</v>
      </c>
      <c r="AI258" s="246"/>
      <c r="AJ258" s="246" t="s">
        <v>664</v>
      </c>
      <c r="AK258" s="246"/>
      <c r="AL258" s="246" t="s">
        <v>665</v>
      </c>
      <c r="AM258" s="246"/>
      <c r="AN258" s="246" t="s">
        <v>666</v>
      </c>
      <c r="AO258" s="246"/>
      <c r="AP258" s="246" t="s">
        <v>667</v>
      </c>
      <c r="AQ258" s="246"/>
      <c r="AR258" s="246" t="s">
        <v>668</v>
      </c>
      <c r="AS258" s="246"/>
      <c r="AT258" s="246" t="s">
        <v>669</v>
      </c>
      <c r="AU258" s="246"/>
      <c r="AV258" s="246" t="s">
        <v>670</v>
      </c>
      <c r="AW258" s="246"/>
      <c r="AX258" s="246" t="s">
        <v>671</v>
      </c>
      <c r="AY258" s="246"/>
      <c r="AZ258" s="246" t="s">
        <v>672</v>
      </c>
      <c r="BA258" s="246"/>
      <c r="BB258" s="246" t="s">
        <v>673</v>
      </c>
      <c r="BC258" s="246"/>
      <c r="BD258" s="246" t="s">
        <v>674</v>
      </c>
      <c r="BE258" s="246"/>
      <c r="BF258" s="246" t="s">
        <v>675</v>
      </c>
      <c r="BG258" s="246"/>
      <c r="BH258" s="246" t="s">
        <v>676</v>
      </c>
      <c r="BI258" s="246"/>
    </row>
    <row r="259" spans="1:64" ht="28.5" x14ac:dyDescent="0.25">
      <c r="A259" s="249"/>
      <c r="B259" s="30" t="s">
        <v>650</v>
      </c>
      <c r="C259" s="30" t="s">
        <v>644</v>
      </c>
      <c r="D259" s="30" t="s">
        <v>650</v>
      </c>
      <c r="E259" s="30" t="s">
        <v>644</v>
      </c>
      <c r="F259" s="30" t="s">
        <v>650</v>
      </c>
      <c r="G259" s="30" t="s">
        <v>644</v>
      </c>
      <c r="H259" s="30" t="s">
        <v>650</v>
      </c>
      <c r="I259" s="30" t="s">
        <v>644</v>
      </c>
      <c r="J259" s="30" t="s">
        <v>650</v>
      </c>
      <c r="K259" s="30" t="s">
        <v>644</v>
      </c>
      <c r="L259" s="30" t="s">
        <v>650</v>
      </c>
      <c r="M259" s="30" t="s">
        <v>644</v>
      </c>
      <c r="N259" s="30" t="s">
        <v>650</v>
      </c>
      <c r="O259" s="30" t="s">
        <v>644</v>
      </c>
      <c r="P259" s="30" t="s">
        <v>650</v>
      </c>
      <c r="Q259" s="30" t="s">
        <v>644</v>
      </c>
      <c r="R259" s="30" t="s">
        <v>650</v>
      </c>
      <c r="S259" s="30" t="s">
        <v>644</v>
      </c>
      <c r="T259" s="30" t="s">
        <v>650</v>
      </c>
      <c r="U259" s="30" t="s">
        <v>644</v>
      </c>
      <c r="V259" s="30" t="s">
        <v>650</v>
      </c>
      <c r="W259" s="30" t="s">
        <v>644</v>
      </c>
      <c r="X259" s="30" t="s">
        <v>650</v>
      </c>
      <c r="Y259" s="30" t="s">
        <v>644</v>
      </c>
      <c r="Z259" s="30" t="s">
        <v>650</v>
      </c>
      <c r="AA259" s="30" t="s">
        <v>644</v>
      </c>
      <c r="AB259" s="30" t="s">
        <v>650</v>
      </c>
      <c r="AC259" s="30" t="s">
        <v>644</v>
      </c>
      <c r="AD259" s="30" t="s">
        <v>650</v>
      </c>
      <c r="AE259" s="30" t="s">
        <v>644</v>
      </c>
      <c r="AF259" s="30" t="s">
        <v>650</v>
      </c>
      <c r="AG259" s="30" t="s">
        <v>644</v>
      </c>
      <c r="AH259" s="30" t="s">
        <v>650</v>
      </c>
      <c r="AI259" s="30" t="s">
        <v>644</v>
      </c>
      <c r="AJ259" s="30" t="s">
        <v>650</v>
      </c>
      <c r="AK259" s="30" t="s">
        <v>644</v>
      </c>
      <c r="AL259" s="30" t="s">
        <v>650</v>
      </c>
      <c r="AM259" s="30" t="s">
        <v>644</v>
      </c>
      <c r="AN259" s="30" t="s">
        <v>650</v>
      </c>
      <c r="AO259" s="30" t="s">
        <v>644</v>
      </c>
      <c r="AP259" s="30" t="s">
        <v>650</v>
      </c>
      <c r="AQ259" s="30" t="s">
        <v>644</v>
      </c>
      <c r="AR259" s="30" t="s">
        <v>650</v>
      </c>
      <c r="AS259" s="30" t="s">
        <v>644</v>
      </c>
      <c r="AT259" s="30" t="s">
        <v>650</v>
      </c>
      <c r="AU259" s="30" t="s">
        <v>644</v>
      </c>
      <c r="AV259" s="30" t="s">
        <v>650</v>
      </c>
      <c r="AW259" s="30" t="s">
        <v>644</v>
      </c>
      <c r="AX259" s="30" t="s">
        <v>650</v>
      </c>
      <c r="AY259" s="30" t="s">
        <v>644</v>
      </c>
      <c r="AZ259" s="30" t="s">
        <v>650</v>
      </c>
      <c r="BA259" s="30" t="s">
        <v>644</v>
      </c>
      <c r="BB259" s="30" t="s">
        <v>650</v>
      </c>
      <c r="BC259" s="30" t="s">
        <v>644</v>
      </c>
      <c r="BD259" s="30" t="s">
        <v>650</v>
      </c>
      <c r="BE259" s="30" t="s">
        <v>644</v>
      </c>
      <c r="BF259" s="30" t="s">
        <v>650</v>
      </c>
      <c r="BG259" s="30" t="s">
        <v>644</v>
      </c>
      <c r="BH259" s="30" t="s">
        <v>650</v>
      </c>
      <c r="BI259" s="30" t="s">
        <v>644</v>
      </c>
    </row>
    <row r="260" spans="1:64" x14ac:dyDescent="0.25">
      <c r="A260" s="26">
        <v>1</v>
      </c>
      <c r="B260" s="81"/>
      <c r="C260" s="81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</row>
    <row r="261" spans="1:64" x14ac:dyDescent="0.25">
      <c r="A261" s="23">
        <v>2</v>
      </c>
      <c r="B261" s="24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</row>
    <row r="262" spans="1:64" x14ac:dyDescent="0.25">
      <c r="A262" s="23">
        <v>3</v>
      </c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</row>
    <row r="263" spans="1:64" x14ac:dyDescent="0.25">
      <c r="A263" s="23" t="s">
        <v>645</v>
      </c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</row>
    <row r="264" spans="1:64" x14ac:dyDescent="0.2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</row>
    <row r="265" spans="1:64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</row>
    <row r="266" spans="1:64" s="133" customFormat="1" ht="16.5" x14ac:dyDescent="0.25">
      <c r="A266" s="97" t="s">
        <v>725</v>
      </c>
      <c r="B266" s="98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  <c r="AX266" s="98"/>
      <c r="AY266" s="98"/>
      <c r="AZ266" s="98"/>
      <c r="BA266" s="98"/>
      <c r="BB266" s="98"/>
      <c r="BC266" s="98"/>
      <c r="BD266" s="98"/>
      <c r="BE266" s="98"/>
      <c r="BF266" s="98"/>
      <c r="BG266" s="98"/>
      <c r="BH266" s="98"/>
      <c r="BI266" s="98"/>
      <c r="BJ266" s="98"/>
      <c r="BK266" s="98"/>
      <c r="BL266" s="98"/>
    </row>
    <row r="267" spans="1:64" s="133" customFormat="1" ht="16.5" x14ac:dyDescent="0.25">
      <c r="A267" s="99" t="s">
        <v>749</v>
      </c>
      <c r="B267" s="100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  <c r="AX267" s="98"/>
      <c r="AY267" s="98"/>
      <c r="AZ267" s="98"/>
      <c r="BA267" s="98"/>
      <c r="BB267" s="98"/>
      <c r="BC267" s="98"/>
      <c r="BD267" s="98"/>
      <c r="BE267" s="98"/>
      <c r="BF267" s="98"/>
      <c r="BG267" s="98"/>
      <c r="BH267" s="98"/>
      <c r="BI267" s="98"/>
      <c r="BJ267" s="98"/>
      <c r="BK267" s="98"/>
      <c r="BL267" s="98"/>
    </row>
    <row r="268" spans="1:64" s="133" customFormat="1" ht="16.5" x14ac:dyDescent="0.25">
      <c r="A268" s="97" t="s">
        <v>677</v>
      </c>
      <c r="B268" s="98"/>
      <c r="C268" s="98"/>
      <c r="D268" s="98" t="s">
        <v>83</v>
      </c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  <c r="AX268" s="98"/>
      <c r="AY268" s="98"/>
      <c r="AZ268" s="98"/>
      <c r="BA268" s="98"/>
      <c r="BB268" s="98"/>
      <c r="BC268" s="98"/>
      <c r="BD268" s="98"/>
      <c r="BE268" s="98"/>
      <c r="BF268" s="98"/>
      <c r="BG268" s="98"/>
      <c r="BH268" s="98"/>
      <c r="BI268" s="98"/>
      <c r="BJ268" s="98"/>
      <c r="BK268" s="98"/>
      <c r="BL268" s="98"/>
    </row>
    <row r="269" spans="1:64" s="133" customFormat="1" ht="16.5" x14ac:dyDescent="0.25">
      <c r="A269" s="97" t="s">
        <v>747</v>
      </c>
      <c r="B269" s="98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98"/>
      <c r="AV269" s="98"/>
      <c r="AW269" s="98"/>
      <c r="AX269" s="98"/>
      <c r="AY269" s="98"/>
      <c r="AZ269" s="98"/>
      <c r="BA269" s="98"/>
      <c r="BB269" s="98"/>
      <c r="BC269" s="98"/>
      <c r="BD269" s="98"/>
      <c r="BE269" s="98"/>
      <c r="BF269" s="98"/>
      <c r="BG269" s="98"/>
      <c r="BH269" s="98"/>
      <c r="BI269" s="98"/>
      <c r="BJ269" s="98"/>
      <c r="BK269" s="98"/>
      <c r="BL269" s="98"/>
    </row>
    <row r="270" spans="1:64" s="133" customFormat="1" ht="16.5" x14ac:dyDescent="0.25">
      <c r="A270" s="97" t="s">
        <v>726</v>
      </c>
      <c r="B270" s="98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  <c r="AX270" s="98"/>
      <c r="AY270" s="98"/>
      <c r="AZ270" s="98"/>
      <c r="BA270" s="98"/>
      <c r="BB270" s="98"/>
      <c r="BC270" s="98"/>
      <c r="BD270" s="98"/>
      <c r="BE270" s="98"/>
      <c r="BF270" s="98"/>
      <c r="BG270" s="98"/>
      <c r="BH270" s="98"/>
      <c r="BI270" s="98"/>
      <c r="BJ270" s="98"/>
      <c r="BK270" s="98"/>
      <c r="BL270" s="98"/>
    </row>
    <row r="271" spans="1:64" s="133" customFormat="1" ht="16.5" x14ac:dyDescent="0.25">
      <c r="A271" s="97" t="s">
        <v>731</v>
      </c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98"/>
      <c r="AV271" s="98"/>
      <c r="AW271" s="98"/>
      <c r="AX271" s="98"/>
      <c r="AY271" s="98"/>
      <c r="AZ271" s="98"/>
      <c r="BA271" s="98"/>
      <c r="BB271" s="98"/>
      <c r="BC271" s="98"/>
      <c r="BD271" s="98"/>
      <c r="BE271" s="98"/>
      <c r="BF271" s="98"/>
      <c r="BG271" s="98"/>
      <c r="BH271" s="98"/>
      <c r="BI271" s="98"/>
      <c r="BJ271" s="98"/>
      <c r="BK271" s="98"/>
      <c r="BL271" s="98"/>
    </row>
    <row r="272" spans="1:64" ht="18.75" x14ac:dyDescent="0.25">
      <c r="A272" s="19"/>
    </row>
    <row r="273" spans="1:64" x14ac:dyDescent="0.25">
      <c r="A273" s="247" t="s">
        <v>637</v>
      </c>
      <c r="B273" s="80" t="s">
        <v>638</v>
      </c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</row>
    <row r="274" spans="1:64" ht="15.75" customHeight="1" x14ac:dyDescent="0.25">
      <c r="A274" s="248"/>
      <c r="B274" s="246" t="s">
        <v>639</v>
      </c>
      <c r="C274" s="246"/>
      <c r="D274" s="246" t="s">
        <v>640</v>
      </c>
      <c r="E274" s="246"/>
      <c r="F274" s="246" t="s">
        <v>641</v>
      </c>
      <c r="G274" s="246"/>
      <c r="H274" s="246" t="s">
        <v>642</v>
      </c>
      <c r="I274" s="246"/>
      <c r="J274" s="246" t="s">
        <v>651</v>
      </c>
      <c r="K274" s="246"/>
      <c r="L274" s="246" t="s">
        <v>652</v>
      </c>
      <c r="M274" s="246"/>
      <c r="N274" s="246" t="s">
        <v>653</v>
      </c>
      <c r="O274" s="246"/>
      <c r="P274" s="246" t="s">
        <v>654</v>
      </c>
      <c r="Q274" s="246"/>
      <c r="R274" s="246" t="s">
        <v>655</v>
      </c>
      <c r="S274" s="246"/>
      <c r="T274" s="246" t="s">
        <v>656</v>
      </c>
      <c r="U274" s="246"/>
      <c r="V274" s="246" t="s">
        <v>657</v>
      </c>
      <c r="W274" s="246"/>
      <c r="X274" s="246" t="s">
        <v>658</v>
      </c>
      <c r="Y274" s="246"/>
      <c r="Z274" s="246" t="s">
        <v>659</v>
      </c>
      <c r="AA274" s="246"/>
      <c r="AB274" s="246" t="s">
        <v>660</v>
      </c>
      <c r="AC274" s="246"/>
      <c r="AD274" s="246" t="s">
        <v>661</v>
      </c>
      <c r="AE274" s="246"/>
      <c r="AF274" s="246" t="s">
        <v>662</v>
      </c>
      <c r="AG274" s="246"/>
      <c r="AH274" s="246" t="s">
        <v>663</v>
      </c>
      <c r="AI274" s="246"/>
      <c r="AJ274" s="246" t="s">
        <v>664</v>
      </c>
      <c r="AK274" s="246"/>
      <c r="AL274" s="246" t="s">
        <v>665</v>
      </c>
      <c r="AM274" s="246"/>
      <c r="AN274" s="246" t="s">
        <v>666</v>
      </c>
      <c r="AO274" s="246"/>
      <c r="AP274" s="246" t="s">
        <v>667</v>
      </c>
      <c r="AQ274" s="246"/>
      <c r="AR274" s="246" t="s">
        <v>668</v>
      </c>
      <c r="AS274" s="246"/>
      <c r="AT274" s="246" t="s">
        <v>669</v>
      </c>
      <c r="AU274" s="246"/>
      <c r="AV274" s="246" t="s">
        <v>670</v>
      </c>
      <c r="AW274" s="246"/>
      <c r="AX274" s="246" t="s">
        <v>671</v>
      </c>
      <c r="AY274" s="246"/>
      <c r="AZ274" s="246" t="s">
        <v>672</v>
      </c>
      <c r="BA274" s="246"/>
      <c r="BB274" s="246" t="s">
        <v>673</v>
      </c>
      <c r="BC274" s="246"/>
      <c r="BD274" s="246" t="s">
        <v>674</v>
      </c>
      <c r="BE274" s="246"/>
      <c r="BF274" s="246" t="s">
        <v>675</v>
      </c>
      <c r="BG274" s="246"/>
      <c r="BH274" s="246" t="s">
        <v>676</v>
      </c>
      <c r="BI274" s="246"/>
    </row>
    <row r="275" spans="1:64" ht="28.5" x14ac:dyDescent="0.25">
      <c r="A275" s="249"/>
      <c r="B275" s="30" t="s">
        <v>650</v>
      </c>
      <c r="C275" s="30" t="s">
        <v>644</v>
      </c>
      <c r="D275" s="30" t="s">
        <v>650</v>
      </c>
      <c r="E275" s="30" t="s">
        <v>644</v>
      </c>
      <c r="F275" s="30" t="s">
        <v>650</v>
      </c>
      <c r="G275" s="30" t="s">
        <v>644</v>
      </c>
      <c r="H275" s="30" t="s">
        <v>650</v>
      </c>
      <c r="I275" s="30" t="s">
        <v>644</v>
      </c>
      <c r="J275" s="30" t="s">
        <v>650</v>
      </c>
      <c r="K275" s="30" t="s">
        <v>644</v>
      </c>
      <c r="L275" s="30" t="s">
        <v>650</v>
      </c>
      <c r="M275" s="30" t="s">
        <v>644</v>
      </c>
      <c r="N275" s="30" t="s">
        <v>650</v>
      </c>
      <c r="O275" s="30" t="s">
        <v>644</v>
      </c>
      <c r="P275" s="30" t="s">
        <v>650</v>
      </c>
      <c r="Q275" s="30" t="s">
        <v>644</v>
      </c>
      <c r="R275" s="30" t="s">
        <v>650</v>
      </c>
      <c r="S275" s="30" t="s">
        <v>644</v>
      </c>
      <c r="T275" s="30" t="s">
        <v>650</v>
      </c>
      <c r="U275" s="30" t="s">
        <v>644</v>
      </c>
      <c r="V275" s="30" t="s">
        <v>650</v>
      </c>
      <c r="W275" s="30" t="s">
        <v>644</v>
      </c>
      <c r="X275" s="30" t="s">
        <v>650</v>
      </c>
      <c r="Y275" s="30" t="s">
        <v>644</v>
      </c>
      <c r="Z275" s="30" t="s">
        <v>650</v>
      </c>
      <c r="AA275" s="30" t="s">
        <v>644</v>
      </c>
      <c r="AB275" s="30" t="s">
        <v>650</v>
      </c>
      <c r="AC275" s="30" t="s">
        <v>644</v>
      </c>
      <c r="AD275" s="30" t="s">
        <v>650</v>
      </c>
      <c r="AE275" s="30" t="s">
        <v>644</v>
      </c>
      <c r="AF275" s="30" t="s">
        <v>650</v>
      </c>
      <c r="AG275" s="30" t="s">
        <v>644</v>
      </c>
      <c r="AH275" s="30" t="s">
        <v>650</v>
      </c>
      <c r="AI275" s="30" t="s">
        <v>644</v>
      </c>
      <c r="AJ275" s="30" t="s">
        <v>650</v>
      </c>
      <c r="AK275" s="30" t="s">
        <v>644</v>
      </c>
      <c r="AL275" s="30" t="s">
        <v>650</v>
      </c>
      <c r="AM275" s="30" t="s">
        <v>644</v>
      </c>
      <c r="AN275" s="30" t="s">
        <v>650</v>
      </c>
      <c r="AO275" s="30" t="s">
        <v>644</v>
      </c>
      <c r="AP275" s="30" t="s">
        <v>650</v>
      </c>
      <c r="AQ275" s="30" t="s">
        <v>644</v>
      </c>
      <c r="AR275" s="30" t="s">
        <v>650</v>
      </c>
      <c r="AS275" s="30" t="s">
        <v>644</v>
      </c>
      <c r="AT275" s="30" t="s">
        <v>650</v>
      </c>
      <c r="AU275" s="30" t="s">
        <v>644</v>
      </c>
      <c r="AV275" s="30" t="s">
        <v>650</v>
      </c>
      <c r="AW275" s="30" t="s">
        <v>644</v>
      </c>
      <c r="AX275" s="30" t="s">
        <v>650</v>
      </c>
      <c r="AY275" s="30" t="s">
        <v>644</v>
      </c>
      <c r="AZ275" s="30" t="s">
        <v>650</v>
      </c>
      <c r="BA275" s="30" t="s">
        <v>644</v>
      </c>
      <c r="BB275" s="30" t="s">
        <v>650</v>
      </c>
      <c r="BC275" s="30" t="s">
        <v>644</v>
      </c>
      <c r="BD275" s="30" t="s">
        <v>650</v>
      </c>
      <c r="BE275" s="30" t="s">
        <v>644</v>
      </c>
      <c r="BF275" s="30" t="s">
        <v>650</v>
      </c>
      <c r="BG275" s="30" t="s">
        <v>644</v>
      </c>
      <c r="BH275" s="30" t="s">
        <v>650</v>
      </c>
      <c r="BI275" s="30" t="s">
        <v>644</v>
      </c>
    </row>
    <row r="276" spans="1:64" x14ac:dyDescent="0.25">
      <c r="A276" s="26">
        <v>1</v>
      </c>
      <c r="B276" s="81"/>
      <c r="C276" s="81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</row>
    <row r="277" spans="1:64" x14ac:dyDescent="0.25">
      <c r="A277" s="23">
        <v>2</v>
      </c>
      <c r="B277" s="24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</row>
    <row r="278" spans="1:64" x14ac:dyDescent="0.25">
      <c r="A278" s="23">
        <v>3</v>
      </c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</row>
    <row r="279" spans="1:64" x14ac:dyDescent="0.25">
      <c r="A279" s="23" t="s">
        <v>645</v>
      </c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</row>
    <row r="280" spans="1:64" x14ac:dyDescent="0.2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</row>
    <row r="282" spans="1:64" s="133" customFormat="1" ht="16.5" x14ac:dyDescent="0.25">
      <c r="A282" s="67" t="str">
        <f>"- Tên tuyến:"&amp;VLOOKUP($D$46,Quyhoach!$B$8:$J$257,2,0)&amp;"-"&amp;VLOOKUP($D$46,Quyhoach!$B$8:$J$257,3,0)</f>
        <v>- Tên tuyến:Quảng Bình-Nghệ An</v>
      </c>
    </row>
    <row r="283" spans="1:64" s="133" customFormat="1" ht="16.5" x14ac:dyDescent="0.25">
      <c r="A283" s="68" t="str">
        <f>"- Bến xe đi:"&amp;VLOOKUP(D284,Quyhoach!$B$8:$J$257,4,0)&amp;";                 Bến xe đến: "&amp;VLOOKUP(D284,Quyhoach!$B$8:$J$257,5,0)</f>
        <v>- Bến xe đi:Đồng Hới;                 Bến xe đến: Nam Đàn</v>
      </c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</row>
    <row r="284" spans="1:64" s="133" customFormat="1" ht="16.5" x14ac:dyDescent="0.25">
      <c r="A284" s="67" t="s">
        <v>677</v>
      </c>
      <c r="D284" s="133" t="s">
        <v>355</v>
      </c>
    </row>
    <row r="285" spans="1:64" s="133" customFormat="1" ht="16.5" x14ac:dyDescent="0.25">
      <c r="A285" s="67" t="str">
        <f>"- Hành trình tuyến:"&amp;VLOOKUP(D284,Quyhoach!$B$8:$J$257,6,0)</f>
        <v>- Hành trình tuyến:BX Đồng Hới - QL1 - QL46 - BX Nam Đàn</v>
      </c>
    </row>
    <row r="286" spans="1:64" ht="16.5" x14ac:dyDescent="0.25">
      <c r="A286" s="67" t="str">
        <f>"- Cự ly tuyến:"&amp;VLOOKUP(D284,Quyhoach!$B$8:$J$257,7,0)&amp;"km"</f>
        <v>- Cự ly tuyến:220km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</row>
    <row r="287" spans="1:64" ht="16.5" x14ac:dyDescent="0.25">
      <c r="A287" s="67" t="str">
        <f>"- Tổng số chuyến xe/ngày/tháng: "&amp;VLOOKUP(D284,Quyhoach!$B$8:$J$257,8,0)</f>
        <v>- Tổng số chuyến xe/ngày/tháng: 60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</row>
    <row r="288" spans="1:64" ht="18.75" x14ac:dyDescent="0.25">
      <c r="A288" s="70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</row>
    <row r="289" spans="1:64" x14ac:dyDescent="0.25">
      <c r="A289" s="243" t="s">
        <v>637</v>
      </c>
      <c r="B289" s="134" t="s">
        <v>638</v>
      </c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  <c r="AS289" s="72"/>
      <c r="AT289" s="72"/>
      <c r="AU289" s="72"/>
      <c r="AV289" s="72"/>
      <c r="AW289" s="72"/>
      <c r="AX289" s="72"/>
      <c r="AY289" s="72"/>
      <c r="AZ289" s="72"/>
      <c r="BA289" s="72"/>
      <c r="BB289" s="72"/>
      <c r="BC289" s="72"/>
      <c r="BD289" s="72"/>
      <c r="BE289" s="72"/>
      <c r="BF289" s="72"/>
      <c r="BG289" s="72"/>
      <c r="BH289" s="72"/>
      <c r="BI289" s="72"/>
      <c r="BJ289" s="6"/>
      <c r="BK289" s="6"/>
      <c r="BL289" s="6"/>
    </row>
    <row r="290" spans="1:64" ht="15.75" customHeight="1" x14ac:dyDescent="0.25">
      <c r="A290" s="244"/>
      <c r="B290" s="242" t="s">
        <v>639</v>
      </c>
      <c r="C290" s="242"/>
      <c r="D290" s="242" t="s">
        <v>640</v>
      </c>
      <c r="E290" s="242"/>
      <c r="F290" s="242" t="s">
        <v>641</v>
      </c>
      <c r="G290" s="242"/>
      <c r="H290" s="242" t="s">
        <v>642</v>
      </c>
      <c r="I290" s="242"/>
      <c r="J290" s="242" t="s">
        <v>651</v>
      </c>
      <c r="K290" s="242"/>
      <c r="L290" s="242" t="s">
        <v>652</v>
      </c>
      <c r="M290" s="242"/>
      <c r="N290" s="242" t="s">
        <v>653</v>
      </c>
      <c r="O290" s="242"/>
      <c r="P290" s="242" t="s">
        <v>654</v>
      </c>
      <c r="Q290" s="242"/>
      <c r="R290" s="242" t="s">
        <v>655</v>
      </c>
      <c r="S290" s="242"/>
      <c r="T290" s="242" t="s">
        <v>656</v>
      </c>
      <c r="U290" s="242"/>
      <c r="V290" s="242" t="s">
        <v>657</v>
      </c>
      <c r="W290" s="242"/>
      <c r="X290" s="242" t="s">
        <v>658</v>
      </c>
      <c r="Y290" s="242"/>
      <c r="Z290" s="242" t="s">
        <v>659</v>
      </c>
      <c r="AA290" s="242"/>
      <c r="AB290" s="242" t="s">
        <v>660</v>
      </c>
      <c r="AC290" s="242"/>
      <c r="AD290" s="242" t="s">
        <v>661</v>
      </c>
      <c r="AE290" s="242"/>
      <c r="AF290" s="242" t="s">
        <v>662</v>
      </c>
      <c r="AG290" s="242"/>
      <c r="AH290" s="242" t="s">
        <v>663</v>
      </c>
      <c r="AI290" s="242"/>
      <c r="AJ290" s="242" t="s">
        <v>664</v>
      </c>
      <c r="AK290" s="242"/>
      <c r="AL290" s="242" t="s">
        <v>665</v>
      </c>
      <c r="AM290" s="242"/>
      <c r="AN290" s="242" t="s">
        <v>666</v>
      </c>
      <c r="AO290" s="242"/>
      <c r="AP290" s="242" t="s">
        <v>667</v>
      </c>
      <c r="AQ290" s="242"/>
      <c r="AR290" s="242" t="s">
        <v>668</v>
      </c>
      <c r="AS290" s="242"/>
      <c r="AT290" s="242" t="s">
        <v>669</v>
      </c>
      <c r="AU290" s="242"/>
      <c r="AV290" s="242" t="s">
        <v>670</v>
      </c>
      <c r="AW290" s="242"/>
      <c r="AX290" s="242" t="s">
        <v>671</v>
      </c>
      <c r="AY290" s="242"/>
      <c r="AZ290" s="242" t="s">
        <v>672</v>
      </c>
      <c r="BA290" s="242"/>
      <c r="BB290" s="242" t="s">
        <v>673</v>
      </c>
      <c r="BC290" s="242"/>
      <c r="BD290" s="242" t="s">
        <v>674</v>
      </c>
      <c r="BE290" s="242"/>
      <c r="BF290" s="242" t="s">
        <v>675</v>
      </c>
      <c r="BG290" s="242"/>
      <c r="BH290" s="242" t="s">
        <v>676</v>
      </c>
      <c r="BI290" s="242"/>
      <c r="BJ290" s="6"/>
      <c r="BK290" s="6"/>
      <c r="BL290" s="6"/>
    </row>
    <row r="291" spans="1:64" ht="28.5" x14ac:dyDescent="0.25">
      <c r="A291" s="245"/>
      <c r="B291" s="102" t="s">
        <v>650</v>
      </c>
      <c r="C291" s="102" t="s">
        <v>644</v>
      </c>
      <c r="D291" s="102" t="s">
        <v>650</v>
      </c>
      <c r="E291" s="102" t="s">
        <v>644</v>
      </c>
      <c r="F291" s="102" t="s">
        <v>650</v>
      </c>
      <c r="G291" s="102" t="s">
        <v>644</v>
      </c>
      <c r="H291" s="102" t="s">
        <v>650</v>
      </c>
      <c r="I291" s="102" t="s">
        <v>644</v>
      </c>
      <c r="J291" s="102" t="s">
        <v>650</v>
      </c>
      <c r="K291" s="102" t="s">
        <v>644</v>
      </c>
      <c r="L291" s="102" t="s">
        <v>650</v>
      </c>
      <c r="M291" s="102" t="s">
        <v>644</v>
      </c>
      <c r="N291" s="102" t="s">
        <v>650</v>
      </c>
      <c r="O291" s="102" t="s">
        <v>644</v>
      </c>
      <c r="P291" s="102" t="s">
        <v>650</v>
      </c>
      <c r="Q291" s="102" t="s">
        <v>644</v>
      </c>
      <c r="R291" s="102" t="s">
        <v>650</v>
      </c>
      <c r="S291" s="102" t="s">
        <v>644</v>
      </c>
      <c r="T291" s="102" t="s">
        <v>650</v>
      </c>
      <c r="U291" s="102" t="s">
        <v>644</v>
      </c>
      <c r="V291" s="102" t="s">
        <v>650</v>
      </c>
      <c r="W291" s="102" t="s">
        <v>644</v>
      </c>
      <c r="X291" s="102" t="s">
        <v>650</v>
      </c>
      <c r="Y291" s="102" t="s">
        <v>644</v>
      </c>
      <c r="Z291" s="102" t="s">
        <v>650</v>
      </c>
      <c r="AA291" s="102" t="s">
        <v>644</v>
      </c>
      <c r="AB291" s="102" t="s">
        <v>650</v>
      </c>
      <c r="AC291" s="102" t="s">
        <v>644</v>
      </c>
      <c r="AD291" s="102" t="s">
        <v>650</v>
      </c>
      <c r="AE291" s="102" t="s">
        <v>644</v>
      </c>
      <c r="AF291" s="102" t="s">
        <v>650</v>
      </c>
      <c r="AG291" s="102" t="s">
        <v>644</v>
      </c>
      <c r="AH291" s="102" t="s">
        <v>650</v>
      </c>
      <c r="AI291" s="102" t="s">
        <v>644</v>
      </c>
      <c r="AJ291" s="102" t="s">
        <v>650</v>
      </c>
      <c r="AK291" s="102" t="s">
        <v>644</v>
      </c>
      <c r="AL291" s="102" t="s">
        <v>650</v>
      </c>
      <c r="AM291" s="102" t="s">
        <v>644</v>
      </c>
      <c r="AN291" s="102" t="s">
        <v>650</v>
      </c>
      <c r="AO291" s="102" t="s">
        <v>644</v>
      </c>
      <c r="AP291" s="102" t="s">
        <v>650</v>
      </c>
      <c r="AQ291" s="102" t="s">
        <v>644</v>
      </c>
      <c r="AR291" s="102" t="s">
        <v>650</v>
      </c>
      <c r="AS291" s="102" t="s">
        <v>644</v>
      </c>
      <c r="AT291" s="102" t="s">
        <v>650</v>
      </c>
      <c r="AU291" s="102" t="s">
        <v>644</v>
      </c>
      <c r="AV291" s="102" t="s">
        <v>650</v>
      </c>
      <c r="AW291" s="102" t="s">
        <v>644</v>
      </c>
      <c r="AX291" s="102" t="s">
        <v>650</v>
      </c>
      <c r="AY291" s="102" t="s">
        <v>644</v>
      </c>
      <c r="AZ291" s="102" t="s">
        <v>650</v>
      </c>
      <c r="BA291" s="102" t="s">
        <v>644</v>
      </c>
      <c r="BB291" s="102" t="s">
        <v>650</v>
      </c>
      <c r="BC291" s="102" t="s">
        <v>644</v>
      </c>
      <c r="BD291" s="102" t="s">
        <v>650</v>
      </c>
      <c r="BE291" s="102" t="s">
        <v>644</v>
      </c>
      <c r="BF291" s="102" t="s">
        <v>650</v>
      </c>
      <c r="BG291" s="102" t="s">
        <v>644</v>
      </c>
      <c r="BH291" s="102" t="s">
        <v>650</v>
      </c>
      <c r="BI291" s="102" t="s">
        <v>644</v>
      </c>
      <c r="BJ291" s="102" t="s">
        <v>682</v>
      </c>
      <c r="BK291" s="102" t="s">
        <v>683</v>
      </c>
      <c r="BL291" s="102" t="s">
        <v>684</v>
      </c>
    </row>
    <row r="292" spans="1:64" s="63" customFormat="1" x14ac:dyDescent="0.25">
      <c r="A292" s="59">
        <v>1</v>
      </c>
      <c r="B292" s="201">
        <v>0.33333333333333331</v>
      </c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</row>
    <row r="293" spans="1:64" s="132" customFormat="1" x14ac:dyDescent="0.25">
      <c r="A293" s="127">
        <v>2</v>
      </c>
      <c r="B293" s="135">
        <v>0.5</v>
      </c>
      <c r="C293" s="135">
        <v>0.25347222222222221</v>
      </c>
      <c r="D293" s="135">
        <v>0.5</v>
      </c>
      <c r="E293" s="135">
        <v>0.25347222222222221</v>
      </c>
      <c r="F293" s="135">
        <v>0.5</v>
      </c>
      <c r="G293" s="135">
        <v>0.25347222222222221</v>
      </c>
      <c r="H293" s="135">
        <v>0.5</v>
      </c>
      <c r="I293" s="135">
        <v>0.25347222222222221</v>
      </c>
      <c r="J293" s="135">
        <v>0.5</v>
      </c>
      <c r="K293" s="135">
        <v>0.25347222222222221</v>
      </c>
      <c r="L293" s="135">
        <v>0.5</v>
      </c>
      <c r="M293" s="135">
        <v>0.25347222222222221</v>
      </c>
      <c r="N293" s="135">
        <v>0.5</v>
      </c>
      <c r="O293" s="135">
        <v>0.25347222222222221</v>
      </c>
      <c r="P293" s="135">
        <v>0.5</v>
      </c>
      <c r="Q293" s="135">
        <v>0.25347222222222221</v>
      </c>
      <c r="R293" s="135">
        <v>0.5</v>
      </c>
      <c r="S293" s="135">
        <v>0.25347222222222221</v>
      </c>
      <c r="T293" s="135">
        <v>0.5</v>
      </c>
      <c r="U293" s="135">
        <v>0.25347222222222221</v>
      </c>
      <c r="V293" s="135">
        <v>0.5</v>
      </c>
      <c r="W293" s="135">
        <v>0.25347222222222221</v>
      </c>
      <c r="X293" s="135">
        <v>0.5</v>
      </c>
      <c r="Y293" s="135">
        <v>0.25347222222222221</v>
      </c>
      <c r="Z293" s="135">
        <v>0.5</v>
      </c>
      <c r="AA293" s="135">
        <v>0.25347222222222221</v>
      </c>
      <c r="AB293" s="135">
        <v>0.5</v>
      </c>
      <c r="AC293" s="135">
        <v>0.25347222222222221</v>
      </c>
      <c r="AD293" s="135">
        <v>0.5</v>
      </c>
      <c r="AE293" s="135">
        <v>0.25347222222222221</v>
      </c>
      <c r="AF293" s="135">
        <v>0.5</v>
      </c>
      <c r="AG293" s="135">
        <v>0.25347222222222221</v>
      </c>
      <c r="AH293" s="135">
        <v>0.5</v>
      </c>
      <c r="AI293" s="135">
        <v>0.25347222222222221</v>
      </c>
      <c r="AJ293" s="135">
        <v>0.5</v>
      </c>
      <c r="AK293" s="135">
        <v>0.25347222222222221</v>
      </c>
      <c r="AL293" s="135">
        <v>0.5</v>
      </c>
      <c r="AM293" s="135">
        <v>0.25347222222222221</v>
      </c>
      <c r="AN293" s="135">
        <v>0.5</v>
      </c>
      <c r="AO293" s="135">
        <v>0.25347222222222221</v>
      </c>
      <c r="AP293" s="135">
        <v>0.5</v>
      </c>
      <c r="AQ293" s="135">
        <v>0.25347222222222221</v>
      </c>
      <c r="AR293" s="135">
        <v>0.5</v>
      </c>
      <c r="AS293" s="135">
        <v>0.25347222222222221</v>
      </c>
      <c r="AT293" s="135">
        <v>0.5</v>
      </c>
      <c r="AU293" s="135">
        <v>0.25347222222222221</v>
      </c>
      <c r="AV293" s="135">
        <v>0.5</v>
      </c>
      <c r="AW293" s="135">
        <v>0.25347222222222221</v>
      </c>
      <c r="AX293" s="135">
        <v>0.5</v>
      </c>
      <c r="AY293" s="135">
        <v>0.25347222222222221</v>
      </c>
      <c r="AZ293" s="127"/>
      <c r="BA293" s="127"/>
      <c r="BB293" s="127"/>
      <c r="BC293" s="127"/>
      <c r="BD293" s="127"/>
      <c r="BE293" s="127"/>
      <c r="BF293" s="127"/>
      <c r="BG293" s="127"/>
      <c r="BH293" s="127"/>
      <c r="BI293" s="127"/>
      <c r="BJ293" s="136" t="s">
        <v>719</v>
      </c>
      <c r="BK293" s="136">
        <v>3532</v>
      </c>
      <c r="BL293" s="136">
        <v>25</v>
      </c>
    </row>
    <row r="294" spans="1:64" x14ac:dyDescent="0.25">
      <c r="A294" s="57">
        <v>3</v>
      </c>
      <c r="B294" s="58">
        <v>0.58333333333333337</v>
      </c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6"/>
      <c r="BK294" s="6"/>
      <c r="BL294" s="6"/>
    </row>
    <row r="295" spans="1:64" x14ac:dyDescent="0.25">
      <c r="A295" s="57">
        <v>4</v>
      </c>
      <c r="B295" s="58">
        <v>0.625</v>
      </c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6"/>
      <c r="BK295" s="6"/>
      <c r="BL295" s="6"/>
    </row>
    <row r="296" spans="1:64" x14ac:dyDescent="0.25">
      <c r="A296" s="57">
        <v>5</v>
      </c>
      <c r="B296" s="58">
        <v>0.875</v>
      </c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6"/>
      <c r="BK296" s="6"/>
      <c r="BL296" s="6"/>
    </row>
    <row r="297" spans="1:64" x14ac:dyDescent="0.25">
      <c r="A297" s="64">
        <v>6</v>
      </c>
      <c r="B297" s="199">
        <v>0.91666666666666663</v>
      </c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"/>
      <c r="BK297" s="6"/>
      <c r="BL297" s="6"/>
    </row>
    <row r="299" spans="1:64" s="133" customFormat="1" ht="16.5" x14ac:dyDescent="0.25">
      <c r="A299" s="67" t="str">
        <f>"- Tên tuyến:"&amp;VLOOKUP($D$46,Quyhoach!$B$8:$J$257,2,0)&amp;"-"&amp;VLOOKUP($D$46,Quyhoach!$B$8:$J$257,3,0)</f>
        <v>- Tên tuyến:Quảng Bình-Nghệ An</v>
      </c>
    </row>
    <row r="300" spans="1:64" s="133" customFormat="1" ht="16.5" x14ac:dyDescent="0.25">
      <c r="A300" s="68" t="str">
        <f>"- Bến xe đi:"&amp;VLOOKUP(D301,Quyhoach!$B$8:$J$257,4,0)&amp;";                 Bến xe đến: "&amp;VLOOKUP(D301,Quyhoach!$B$8:$J$257,5,0)</f>
        <v>- Bến xe đi:Lệ Thủy;                 Bến xe đến: Phía Bắc Vinh</v>
      </c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  <c r="P300" s="146"/>
      <c r="Q300" s="146"/>
      <c r="R300" s="146"/>
      <c r="S300" s="146"/>
      <c r="T300" s="146"/>
      <c r="U300" s="146"/>
    </row>
    <row r="301" spans="1:64" s="133" customFormat="1" ht="16.5" x14ac:dyDescent="0.25">
      <c r="A301" s="67" t="s">
        <v>677</v>
      </c>
      <c r="D301" s="133" t="s">
        <v>720</v>
      </c>
    </row>
    <row r="302" spans="1:64" s="133" customFormat="1" ht="16.5" x14ac:dyDescent="0.25">
      <c r="A302" s="67" t="str">
        <f>"- Hành trình tuyến:"&amp;VLOOKUP(D301,Quyhoach!$B$8:$J$257,6,0)</f>
        <v xml:space="preserve">- Hành trình tuyến:BX Lệ Thủy - QL1 - BX Bắc Vinh &lt;A&gt; </v>
      </c>
    </row>
    <row r="303" spans="1:64" ht="16.5" x14ac:dyDescent="0.25">
      <c r="A303" s="67" t="str">
        <f>"- Cự ly tuyến:"&amp;VLOOKUP(D301,Quyhoach!$B$8:$J$257,7,0)&amp;"km"</f>
        <v>- Cự ly tuyến:207km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</row>
    <row r="304" spans="1:64" ht="16.5" x14ac:dyDescent="0.25">
      <c r="A304" s="67" t="str">
        <f>"- Tổng số chuyến xe/ngày/tháng: "&amp;VLOOKUP(D301,Quyhoach!$B$8:$J$257,8,0)</f>
        <v>- Tổng số chuyến xe/ngày/tháng: 180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</row>
    <row r="305" spans="1:64" ht="18.75" x14ac:dyDescent="0.25">
      <c r="A305" s="70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</row>
    <row r="306" spans="1:64" x14ac:dyDescent="0.25">
      <c r="A306" s="243" t="s">
        <v>637</v>
      </c>
      <c r="B306" s="134" t="s">
        <v>638</v>
      </c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  <c r="AS306" s="72"/>
      <c r="AT306" s="72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2"/>
      <c r="BG306" s="72"/>
      <c r="BH306" s="72"/>
      <c r="BI306" s="72"/>
      <c r="BJ306" s="6"/>
      <c r="BK306" s="6"/>
      <c r="BL306" s="6"/>
    </row>
    <row r="307" spans="1:64" ht="15.75" customHeight="1" x14ac:dyDescent="0.25">
      <c r="A307" s="244"/>
      <c r="B307" s="242" t="s">
        <v>639</v>
      </c>
      <c r="C307" s="242"/>
      <c r="D307" s="242" t="s">
        <v>640</v>
      </c>
      <c r="E307" s="242"/>
      <c r="F307" s="242" t="s">
        <v>641</v>
      </c>
      <c r="G307" s="242"/>
      <c r="H307" s="242" t="s">
        <v>642</v>
      </c>
      <c r="I307" s="242"/>
      <c r="J307" s="242" t="s">
        <v>651</v>
      </c>
      <c r="K307" s="242"/>
      <c r="L307" s="242" t="s">
        <v>652</v>
      </c>
      <c r="M307" s="242"/>
      <c r="N307" s="242" t="s">
        <v>653</v>
      </c>
      <c r="O307" s="242"/>
      <c r="P307" s="242" t="s">
        <v>654</v>
      </c>
      <c r="Q307" s="242"/>
      <c r="R307" s="242" t="s">
        <v>655</v>
      </c>
      <c r="S307" s="242"/>
      <c r="T307" s="242" t="s">
        <v>656</v>
      </c>
      <c r="U307" s="242"/>
      <c r="V307" s="242" t="s">
        <v>657</v>
      </c>
      <c r="W307" s="242"/>
      <c r="X307" s="242" t="s">
        <v>658</v>
      </c>
      <c r="Y307" s="242"/>
      <c r="Z307" s="242" t="s">
        <v>659</v>
      </c>
      <c r="AA307" s="242"/>
      <c r="AB307" s="242" t="s">
        <v>660</v>
      </c>
      <c r="AC307" s="242"/>
      <c r="AD307" s="242" t="s">
        <v>661</v>
      </c>
      <c r="AE307" s="242"/>
      <c r="AF307" s="242" t="s">
        <v>662</v>
      </c>
      <c r="AG307" s="242"/>
      <c r="AH307" s="242" t="s">
        <v>663</v>
      </c>
      <c r="AI307" s="242"/>
      <c r="AJ307" s="242" t="s">
        <v>664</v>
      </c>
      <c r="AK307" s="242"/>
      <c r="AL307" s="242" t="s">
        <v>665</v>
      </c>
      <c r="AM307" s="242"/>
      <c r="AN307" s="242" t="s">
        <v>666</v>
      </c>
      <c r="AO307" s="242"/>
      <c r="AP307" s="242" t="s">
        <v>667</v>
      </c>
      <c r="AQ307" s="242"/>
      <c r="AR307" s="242" t="s">
        <v>668</v>
      </c>
      <c r="AS307" s="242"/>
      <c r="AT307" s="242" t="s">
        <v>669</v>
      </c>
      <c r="AU307" s="242"/>
      <c r="AV307" s="242" t="s">
        <v>670</v>
      </c>
      <c r="AW307" s="242"/>
      <c r="AX307" s="242" t="s">
        <v>671</v>
      </c>
      <c r="AY307" s="242"/>
      <c r="AZ307" s="242" t="s">
        <v>672</v>
      </c>
      <c r="BA307" s="242"/>
      <c r="BB307" s="242" t="s">
        <v>673</v>
      </c>
      <c r="BC307" s="242"/>
      <c r="BD307" s="242" t="s">
        <v>674</v>
      </c>
      <c r="BE307" s="242"/>
      <c r="BF307" s="242" t="s">
        <v>675</v>
      </c>
      <c r="BG307" s="242"/>
      <c r="BH307" s="242" t="s">
        <v>676</v>
      </c>
      <c r="BI307" s="242"/>
      <c r="BJ307" s="6"/>
      <c r="BK307" s="6"/>
      <c r="BL307" s="6"/>
    </row>
    <row r="308" spans="1:64" ht="28.5" x14ac:dyDescent="0.25">
      <c r="A308" s="245"/>
      <c r="B308" s="102" t="s">
        <v>650</v>
      </c>
      <c r="C308" s="102" t="s">
        <v>644</v>
      </c>
      <c r="D308" s="102" t="s">
        <v>650</v>
      </c>
      <c r="E308" s="102" t="s">
        <v>644</v>
      </c>
      <c r="F308" s="102" t="s">
        <v>650</v>
      </c>
      <c r="G308" s="102" t="s">
        <v>644</v>
      </c>
      <c r="H308" s="102" t="s">
        <v>650</v>
      </c>
      <c r="I308" s="102" t="s">
        <v>644</v>
      </c>
      <c r="J308" s="102" t="s">
        <v>650</v>
      </c>
      <c r="K308" s="102" t="s">
        <v>644</v>
      </c>
      <c r="L308" s="102" t="s">
        <v>650</v>
      </c>
      <c r="M308" s="102" t="s">
        <v>644</v>
      </c>
      <c r="N308" s="102" t="s">
        <v>650</v>
      </c>
      <c r="O308" s="102" t="s">
        <v>644</v>
      </c>
      <c r="P308" s="102" t="s">
        <v>650</v>
      </c>
      <c r="Q308" s="102" t="s">
        <v>644</v>
      </c>
      <c r="R308" s="102" t="s">
        <v>650</v>
      </c>
      <c r="S308" s="102" t="s">
        <v>644</v>
      </c>
      <c r="T308" s="102" t="s">
        <v>650</v>
      </c>
      <c r="U308" s="102" t="s">
        <v>644</v>
      </c>
      <c r="V308" s="102" t="s">
        <v>650</v>
      </c>
      <c r="W308" s="102" t="s">
        <v>644</v>
      </c>
      <c r="X308" s="102" t="s">
        <v>650</v>
      </c>
      <c r="Y308" s="102" t="s">
        <v>644</v>
      </c>
      <c r="Z308" s="102" t="s">
        <v>650</v>
      </c>
      <c r="AA308" s="102" t="s">
        <v>644</v>
      </c>
      <c r="AB308" s="102" t="s">
        <v>650</v>
      </c>
      <c r="AC308" s="102" t="s">
        <v>644</v>
      </c>
      <c r="AD308" s="102" t="s">
        <v>650</v>
      </c>
      <c r="AE308" s="102" t="s">
        <v>644</v>
      </c>
      <c r="AF308" s="102" t="s">
        <v>650</v>
      </c>
      <c r="AG308" s="102" t="s">
        <v>644</v>
      </c>
      <c r="AH308" s="102" t="s">
        <v>650</v>
      </c>
      <c r="AI308" s="102" t="s">
        <v>644</v>
      </c>
      <c r="AJ308" s="102" t="s">
        <v>650</v>
      </c>
      <c r="AK308" s="102" t="s">
        <v>644</v>
      </c>
      <c r="AL308" s="102" t="s">
        <v>650</v>
      </c>
      <c r="AM308" s="102" t="s">
        <v>644</v>
      </c>
      <c r="AN308" s="102" t="s">
        <v>650</v>
      </c>
      <c r="AO308" s="102" t="s">
        <v>644</v>
      </c>
      <c r="AP308" s="102" t="s">
        <v>650</v>
      </c>
      <c r="AQ308" s="102" t="s">
        <v>644</v>
      </c>
      <c r="AR308" s="102" t="s">
        <v>650</v>
      </c>
      <c r="AS308" s="102" t="s">
        <v>644</v>
      </c>
      <c r="AT308" s="102" t="s">
        <v>650</v>
      </c>
      <c r="AU308" s="102" t="s">
        <v>644</v>
      </c>
      <c r="AV308" s="102" t="s">
        <v>650</v>
      </c>
      <c r="AW308" s="102" t="s">
        <v>644</v>
      </c>
      <c r="AX308" s="102" t="s">
        <v>650</v>
      </c>
      <c r="AY308" s="102" t="s">
        <v>644</v>
      </c>
      <c r="AZ308" s="102" t="s">
        <v>650</v>
      </c>
      <c r="BA308" s="102" t="s">
        <v>644</v>
      </c>
      <c r="BB308" s="102" t="s">
        <v>650</v>
      </c>
      <c r="BC308" s="102" t="s">
        <v>644</v>
      </c>
      <c r="BD308" s="102" t="s">
        <v>650</v>
      </c>
      <c r="BE308" s="102" t="s">
        <v>644</v>
      </c>
      <c r="BF308" s="102" t="s">
        <v>650</v>
      </c>
      <c r="BG308" s="102" t="s">
        <v>644</v>
      </c>
      <c r="BH308" s="102" t="s">
        <v>650</v>
      </c>
      <c r="BI308" s="102" t="s">
        <v>644</v>
      </c>
      <c r="BJ308" s="102" t="s">
        <v>682</v>
      </c>
      <c r="BK308" s="102" t="s">
        <v>683</v>
      </c>
      <c r="BL308" s="102" t="s">
        <v>684</v>
      </c>
    </row>
    <row r="309" spans="1:64" s="132" customFormat="1" x14ac:dyDescent="0.25">
      <c r="A309" s="127">
        <v>1</v>
      </c>
      <c r="B309" s="135">
        <v>0.25</v>
      </c>
      <c r="C309" s="135">
        <v>0.5</v>
      </c>
      <c r="D309" s="135">
        <v>0.25</v>
      </c>
      <c r="E309" s="135">
        <v>0.5</v>
      </c>
      <c r="F309" s="135">
        <v>0.25</v>
      </c>
      <c r="G309" s="135">
        <v>0.5</v>
      </c>
      <c r="H309" s="135">
        <v>0.25</v>
      </c>
      <c r="I309" s="135">
        <v>0.5</v>
      </c>
      <c r="J309" s="135">
        <v>0.25</v>
      </c>
      <c r="K309" s="135">
        <v>0.5</v>
      </c>
      <c r="L309" s="135">
        <v>0.25</v>
      </c>
      <c r="M309" s="135">
        <v>0.5</v>
      </c>
      <c r="N309" s="135">
        <v>0.25</v>
      </c>
      <c r="O309" s="135">
        <v>0.5</v>
      </c>
      <c r="P309" s="135">
        <v>0.25</v>
      </c>
      <c r="Q309" s="135">
        <v>0.5</v>
      </c>
      <c r="R309" s="135">
        <v>0.25</v>
      </c>
      <c r="S309" s="135">
        <v>0.5</v>
      </c>
      <c r="T309" s="135">
        <v>0.25</v>
      </c>
      <c r="U309" s="135">
        <v>0.5</v>
      </c>
      <c r="V309" s="135">
        <v>0.25</v>
      </c>
      <c r="W309" s="135">
        <v>0.5</v>
      </c>
      <c r="X309" s="135">
        <v>0.25</v>
      </c>
      <c r="Y309" s="135">
        <v>0.5</v>
      </c>
      <c r="Z309" s="135">
        <v>0.25</v>
      </c>
      <c r="AA309" s="135">
        <v>0.5</v>
      </c>
      <c r="AB309" s="135">
        <v>0.25</v>
      </c>
      <c r="AC309" s="135">
        <v>0.5</v>
      </c>
      <c r="AD309" s="135">
        <v>0.25</v>
      </c>
      <c r="AE309" s="135">
        <v>0.5</v>
      </c>
      <c r="AF309" s="135">
        <v>0.25</v>
      </c>
      <c r="AG309" s="135">
        <v>0.5</v>
      </c>
      <c r="AH309" s="135">
        <v>0.25</v>
      </c>
      <c r="AI309" s="135">
        <v>0.5</v>
      </c>
      <c r="AJ309" s="135">
        <v>0.25</v>
      </c>
      <c r="AK309" s="135">
        <v>0.5</v>
      </c>
      <c r="AL309" s="135">
        <v>0.25</v>
      </c>
      <c r="AM309" s="135">
        <v>0.5</v>
      </c>
      <c r="AN309" s="135">
        <v>0.25</v>
      </c>
      <c r="AO309" s="135">
        <v>0.5</v>
      </c>
      <c r="AP309" s="135">
        <v>0.25</v>
      </c>
      <c r="AQ309" s="135">
        <v>0.5</v>
      </c>
      <c r="AR309" s="135">
        <v>0.25</v>
      </c>
      <c r="AS309" s="135">
        <v>0.5</v>
      </c>
      <c r="AT309" s="135">
        <v>0.25</v>
      </c>
      <c r="AU309" s="135">
        <v>0.5</v>
      </c>
      <c r="AV309" s="135">
        <v>0.25</v>
      </c>
      <c r="AW309" s="135">
        <v>0.5</v>
      </c>
      <c r="AX309" s="135">
        <v>0.25</v>
      </c>
      <c r="AY309" s="135">
        <v>0.5</v>
      </c>
      <c r="AZ309" s="135"/>
      <c r="BA309" s="135"/>
      <c r="BB309" s="135"/>
      <c r="BC309" s="135"/>
      <c r="BD309" s="127"/>
      <c r="BE309" s="127"/>
      <c r="BF309" s="127"/>
      <c r="BG309" s="127"/>
      <c r="BH309" s="127"/>
      <c r="BI309" s="127"/>
      <c r="BJ309" s="136" t="s">
        <v>723</v>
      </c>
      <c r="BK309" s="136"/>
      <c r="BL309" s="136">
        <v>25</v>
      </c>
    </row>
    <row r="310" spans="1:64" s="132" customFormat="1" x14ac:dyDescent="0.25">
      <c r="A310" s="130">
        <v>2</v>
      </c>
      <c r="B310" s="131">
        <v>0.27083333333333331</v>
      </c>
      <c r="C310" s="131">
        <v>0.51041666666666663</v>
      </c>
      <c r="D310" s="131">
        <v>0.27083333333333331</v>
      </c>
      <c r="E310" s="131">
        <v>0.51041666666666663</v>
      </c>
      <c r="F310" s="131">
        <v>0.27083333333333331</v>
      </c>
      <c r="G310" s="131">
        <v>0.51041666666666663</v>
      </c>
      <c r="H310" s="131">
        <v>0.27083333333333331</v>
      </c>
      <c r="I310" s="131">
        <v>0.51041666666666663</v>
      </c>
      <c r="J310" s="131">
        <v>0.27083333333333331</v>
      </c>
      <c r="K310" s="131">
        <v>0.51041666666666663</v>
      </c>
      <c r="L310" s="131">
        <v>0.27083333333333331</v>
      </c>
      <c r="M310" s="131">
        <v>0.51041666666666663</v>
      </c>
      <c r="N310" s="131">
        <v>0.27083333333333331</v>
      </c>
      <c r="O310" s="131">
        <v>0.51041666666666663</v>
      </c>
      <c r="P310" s="131">
        <v>0.27083333333333331</v>
      </c>
      <c r="Q310" s="131">
        <v>0.51041666666666663</v>
      </c>
      <c r="R310" s="131">
        <v>0.27083333333333331</v>
      </c>
      <c r="S310" s="131">
        <v>0.51041666666666663</v>
      </c>
      <c r="T310" s="131">
        <v>0.27083333333333331</v>
      </c>
      <c r="U310" s="131">
        <v>0.51041666666666663</v>
      </c>
      <c r="V310" s="131">
        <v>0.27083333333333331</v>
      </c>
      <c r="W310" s="131">
        <v>0.51041666666666663</v>
      </c>
      <c r="X310" s="131">
        <v>0.27083333333333331</v>
      </c>
      <c r="Y310" s="131">
        <v>0.51041666666666663</v>
      </c>
      <c r="Z310" s="131">
        <v>0.27083333333333331</v>
      </c>
      <c r="AA310" s="131">
        <v>0.51041666666666663</v>
      </c>
      <c r="AB310" s="131">
        <v>0.27083333333333331</v>
      </c>
      <c r="AC310" s="131">
        <v>0.51041666666666663</v>
      </c>
      <c r="AD310" s="131">
        <v>0.27083333333333331</v>
      </c>
      <c r="AE310" s="131">
        <v>0.51041666666666663</v>
      </c>
      <c r="AF310" s="131">
        <v>0.27083333333333331</v>
      </c>
      <c r="AG310" s="131">
        <v>0.51041666666666663</v>
      </c>
      <c r="AH310" s="131">
        <v>0.27083333333333331</v>
      </c>
      <c r="AI310" s="131">
        <v>0.51041666666666663</v>
      </c>
      <c r="AJ310" s="131">
        <v>0.27083333333333331</v>
      </c>
      <c r="AK310" s="131">
        <v>0.51041666666666663</v>
      </c>
      <c r="AL310" s="131">
        <v>0.27083333333333331</v>
      </c>
      <c r="AM310" s="131">
        <v>0.51041666666666663</v>
      </c>
      <c r="AN310" s="131">
        <v>0.27083333333333331</v>
      </c>
      <c r="AO310" s="131">
        <v>0.51041666666666663</v>
      </c>
      <c r="AP310" s="131">
        <v>0.27083333333333331</v>
      </c>
      <c r="AQ310" s="131">
        <v>0.51041666666666663</v>
      </c>
      <c r="AR310" s="131">
        <v>0.27083333333333331</v>
      </c>
      <c r="AS310" s="131">
        <v>0.51041666666666663</v>
      </c>
      <c r="AT310" s="131">
        <v>0.27083333333333331</v>
      </c>
      <c r="AU310" s="131">
        <v>0.51041666666666663</v>
      </c>
      <c r="AV310" s="131">
        <v>0.27083333333333331</v>
      </c>
      <c r="AW310" s="131">
        <v>0.51041666666666663</v>
      </c>
      <c r="AX310" s="131">
        <v>0.27083333333333331</v>
      </c>
      <c r="AY310" s="131">
        <v>0.51041666666666663</v>
      </c>
      <c r="AZ310" s="131">
        <v>0.27083333333333331</v>
      </c>
      <c r="BA310" s="131">
        <v>0.51041666666666663</v>
      </c>
      <c r="BB310" s="130"/>
      <c r="BC310" s="130"/>
      <c r="BD310" s="130"/>
      <c r="BE310" s="130"/>
      <c r="BF310" s="130"/>
      <c r="BG310" s="130"/>
      <c r="BH310" s="130"/>
      <c r="BI310" s="130"/>
      <c r="BJ310" s="136" t="s">
        <v>699</v>
      </c>
      <c r="BK310" s="136">
        <v>2323</v>
      </c>
      <c r="BL310" s="136">
        <v>26</v>
      </c>
    </row>
    <row r="311" spans="1:64" x14ac:dyDescent="0.25">
      <c r="A311" s="57">
        <v>3</v>
      </c>
      <c r="B311" s="58">
        <v>0.29166666666666669</v>
      </c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6"/>
      <c r="BK311" s="6"/>
      <c r="BL311" s="6"/>
    </row>
    <row r="312" spans="1:64" x14ac:dyDescent="0.25">
      <c r="A312" s="57" t="s">
        <v>645</v>
      </c>
      <c r="B312" s="58">
        <v>0.33333333333333331</v>
      </c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6"/>
      <c r="BK312" s="6"/>
      <c r="BL312" s="6"/>
    </row>
    <row r="313" spans="1:64" x14ac:dyDescent="0.2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"/>
      <c r="BK313" s="6"/>
      <c r="BL313" s="6"/>
    </row>
    <row r="315" spans="1:64" ht="18.75" x14ac:dyDescent="0.25">
      <c r="A315" s="20" t="s">
        <v>646</v>
      </c>
    </row>
    <row r="316" spans="1:64" ht="18.75" x14ac:dyDescent="0.25">
      <c r="A316" s="31" t="s">
        <v>647</v>
      </c>
    </row>
    <row r="317" spans="1:64" ht="18.75" x14ac:dyDescent="0.25">
      <c r="A317" s="31" t="s">
        <v>648</v>
      </c>
    </row>
    <row r="318" spans="1:64" ht="18.75" x14ac:dyDescent="0.3">
      <c r="A318" s="32" t="s">
        <v>649</v>
      </c>
    </row>
  </sheetData>
  <mergeCells count="561">
    <mergeCell ref="BF12:BG12"/>
    <mergeCell ref="A11:A13"/>
    <mergeCell ref="B12:C12"/>
    <mergeCell ref="D12:E12"/>
    <mergeCell ref="F12:G12"/>
    <mergeCell ref="BH12:BI12"/>
    <mergeCell ref="H12:I12"/>
    <mergeCell ref="J12:K12"/>
    <mergeCell ref="V12:W12"/>
    <mergeCell ref="AV12:AW12"/>
    <mergeCell ref="AX12:AY12"/>
    <mergeCell ref="AZ12:BA12"/>
    <mergeCell ref="BB12:BC12"/>
    <mergeCell ref="BD12:BE12"/>
    <mergeCell ref="AR12:AS12"/>
    <mergeCell ref="AT12:AU12"/>
    <mergeCell ref="AH12:AI12"/>
    <mergeCell ref="L12:M12"/>
    <mergeCell ref="N12:O12"/>
    <mergeCell ref="P12:Q12"/>
    <mergeCell ref="R12:S12"/>
    <mergeCell ref="AI28:AY28"/>
    <mergeCell ref="AI29:AY29"/>
    <mergeCell ref="L36:M36"/>
    <mergeCell ref="N36:O36"/>
    <mergeCell ref="X12:Y12"/>
    <mergeCell ref="AB12:AC12"/>
    <mergeCell ref="Z12:AA12"/>
    <mergeCell ref="AJ12:AK12"/>
    <mergeCell ref="AL12:AM12"/>
    <mergeCell ref="T12:U12"/>
    <mergeCell ref="AD12:AE12"/>
    <mergeCell ref="P36:Q36"/>
    <mergeCell ref="R36:S36"/>
    <mergeCell ref="T36:U36"/>
    <mergeCell ref="V36:W36"/>
    <mergeCell ref="AB36:AC36"/>
    <mergeCell ref="AD36:AE36"/>
    <mergeCell ref="X36:Y36"/>
    <mergeCell ref="Z36:AA36"/>
    <mergeCell ref="AN12:AO12"/>
    <mergeCell ref="AP12:AQ12"/>
    <mergeCell ref="AF12:AG12"/>
    <mergeCell ref="AZ52:BA52"/>
    <mergeCell ref="BB52:BC52"/>
    <mergeCell ref="BD52:BE52"/>
    <mergeCell ref="BF52:BG52"/>
    <mergeCell ref="BH52:BI52"/>
    <mergeCell ref="BF36:BG36"/>
    <mergeCell ref="BH36:BI36"/>
    <mergeCell ref="AV52:AW52"/>
    <mergeCell ref="AJ52:AK52"/>
    <mergeCell ref="AL52:AM52"/>
    <mergeCell ref="AN52:AO52"/>
    <mergeCell ref="AZ36:BA36"/>
    <mergeCell ref="BB36:BC36"/>
    <mergeCell ref="BD36:BE36"/>
    <mergeCell ref="AT52:AU52"/>
    <mergeCell ref="AJ36:AK36"/>
    <mergeCell ref="AL36:AM36"/>
    <mergeCell ref="AT36:AU36"/>
    <mergeCell ref="AV36:AW36"/>
    <mergeCell ref="AX36:AY36"/>
    <mergeCell ref="AR36:AS36"/>
    <mergeCell ref="AX52:AY52"/>
    <mergeCell ref="AR52:AS52"/>
    <mergeCell ref="H52:I52"/>
    <mergeCell ref="J52:K52"/>
    <mergeCell ref="AH52:AI52"/>
    <mergeCell ref="AN36:AO36"/>
    <mergeCell ref="AP36:AQ36"/>
    <mergeCell ref="AH36:AI36"/>
    <mergeCell ref="AF36:AG36"/>
    <mergeCell ref="A35:A37"/>
    <mergeCell ref="B36:C36"/>
    <mergeCell ref="D36:E36"/>
    <mergeCell ref="F36:G36"/>
    <mergeCell ref="H36:I36"/>
    <mergeCell ref="J36:K36"/>
    <mergeCell ref="AV242:AW242"/>
    <mergeCell ref="AX242:AY242"/>
    <mergeCell ref="L160:M160"/>
    <mergeCell ref="AB144:AC144"/>
    <mergeCell ref="AP128:AQ128"/>
    <mergeCell ref="AR128:AS128"/>
    <mergeCell ref="AX78:AY78"/>
    <mergeCell ref="AZ78:BA78"/>
    <mergeCell ref="BB78:BC78"/>
    <mergeCell ref="R78:S78"/>
    <mergeCell ref="T78:U78"/>
    <mergeCell ref="V78:W78"/>
    <mergeCell ref="X78:Y78"/>
    <mergeCell ref="L110:M110"/>
    <mergeCell ref="N110:O110"/>
    <mergeCell ref="P110:Q110"/>
    <mergeCell ref="R110:S110"/>
    <mergeCell ref="T110:U110"/>
    <mergeCell ref="V110:W110"/>
    <mergeCell ref="AL128:AM128"/>
    <mergeCell ref="AN128:AO128"/>
    <mergeCell ref="R128:S128"/>
    <mergeCell ref="T128:U128"/>
    <mergeCell ref="V128:W128"/>
    <mergeCell ref="B67:AA67"/>
    <mergeCell ref="A77:A79"/>
    <mergeCell ref="B78:C78"/>
    <mergeCell ref="D78:E78"/>
    <mergeCell ref="F78:G78"/>
    <mergeCell ref="H78:I78"/>
    <mergeCell ref="J78:K78"/>
    <mergeCell ref="L78:M78"/>
    <mergeCell ref="AP52:AQ52"/>
    <mergeCell ref="AF52:AG52"/>
    <mergeCell ref="T52:U52"/>
    <mergeCell ref="V52:W52"/>
    <mergeCell ref="X52:Y52"/>
    <mergeCell ref="Z52:AA52"/>
    <mergeCell ref="L52:M52"/>
    <mergeCell ref="AB52:AC52"/>
    <mergeCell ref="AD52:AE52"/>
    <mergeCell ref="N52:O52"/>
    <mergeCell ref="P52:Q52"/>
    <mergeCell ref="R52:S52"/>
    <mergeCell ref="A51:A53"/>
    <mergeCell ref="B52:C52"/>
    <mergeCell ref="D52:E52"/>
    <mergeCell ref="F52:G52"/>
    <mergeCell ref="BD78:BE78"/>
    <mergeCell ref="BF78:BG78"/>
    <mergeCell ref="BH78:BI78"/>
    <mergeCell ref="A93:A95"/>
    <mergeCell ref="B94:C94"/>
    <mergeCell ref="D94:E94"/>
    <mergeCell ref="F94:G94"/>
    <mergeCell ref="H94:I94"/>
    <mergeCell ref="J94:K94"/>
    <mergeCell ref="L94:M94"/>
    <mergeCell ref="AL78:AM78"/>
    <mergeCell ref="AN78:AO78"/>
    <mergeCell ref="AP78:AQ78"/>
    <mergeCell ref="AR78:AS78"/>
    <mergeCell ref="AT78:AU78"/>
    <mergeCell ref="AV78:AW78"/>
    <mergeCell ref="Z78:AA78"/>
    <mergeCell ref="AB78:AC78"/>
    <mergeCell ref="AD78:AE78"/>
    <mergeCell ref="AF78:AG78"/>
    <mergeCell ref="AH78:AI78"/>
    <mergeCell ref="AJ78:AK78"/>
    <mergeCell ref="N78:O78"/>
    <mergeCell ref="P78:Q78"/>
    <mergeCell ref="BD94:BE94"/>
    <mergeCell ref="BF94:BG94"/>
    <mergeCell ref="BH94:BI94"/>
    <mergeCell ref="AL94:AM94"/>
    <mergeCell ref="AN94:AO94"/>
    <mergeCell ref="AP94:AQ94"/>
    <mergeCell ref="AR94:AS94"/>
    <mergeCell ref="AT94:AU94"/>
    <mergeCell ref="AV94:AW94"/>
    <mergeCell ref="A109:A111"/>
    <mergeCell ref="B110:C110"/>
    <mergeCell ref="D110:E110"/>
    <mergeCell ref="F110:G110"/>
    <mergeCell ref="H110:I110"/>
    <mergeCell ref="J110:K110"/>
    <mergeCell ref="AX94:AY94"/>
    <mergeCell ref="AZ94:BA94"/>
    <mergeCell ref="BB94:BC94"/>
    <mergeCell ref="Z94:AA94"/>
    <mergeCell ref="AB94:AC94"/>
    <mergeCell ref="AD94:AE94"/>
    <mergeCell ref="AF94:AG94"/>
    <mergeCell ref="AH94:AI94"/>
    <mergeCell ref="AJ94:AK94"/>
    <mergeCell ref="N94:O94"/>
    <mergeCell ref="P94:Q94"/>
    <mergeCell ref="R94:S94"/>
    <mergeCell ref="T94:U94"/>
    <mergeCell ref="V94:W94"/>
    <mergeCell ref="X94:Y94"/>
    <mergeCell ref="AD110:AE110"/>
    <mergeCell ref="AF110:AG110"/>
    <mergeCell ref="AH110:AI110"/>
    <mergeCell ref="A127:A129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X128:Y128"/>
    <mergeCell ref="Z128:AA128"/>
    <mergeCell ref="AB128:AC128"/>
    <mergeCell ref="BH110:BI110"/>
    <mergeCell ref="AV110:AW110"/>
    <mergeCell ref="AX110:AY110"/>
    <mergeCell ref="AZ110:BA110"/>
    <mergeCell ref="BB110:BC110"/>
    <mergeCell ref="BD110:BE110"/>
    <mergeCell ref="BF110:BG110"/>
    <mergeCell ref="AJ110:AK110"/>
    <mergeCell ref="AL110:AM110"/>
    <mergeCell ref="AN110:AO110"/>
    <mergeCell ref="AP110:AQ110"/>
    <mergeCell ref="AR110:AS110"/>
    <mergeCell ref="AT110:AU110"/>
    <mergeCell ref="X110:Y110"/>
    <mergeCell ref="Z110:AA110"/>
    <mergeCell ref="AB110:AC110"/>
    <mergeCell ref="T144:U144"/>
    <mergeCell ref="V144:W144"/>
    <mergeCell ref="X144:Y144"/>
    <mergeCell ref="Z144:AA144"/>
    <mergeCell ref="BF128:BG128"/>
    <mergeCell ref="BH128:BI128"/>
    <mergeCell ref="A143:A145"/>
    <mergeCell ref="B144:C144"/>
    <mergeCell ref="D144:E144"/>
    <mergeCell ref="F144:G144"/>
    <mergeCell ref="H144:I144"/>
    <mergeCell ref="J144:K144"/>
    <mergeCell ref="L144:M144"/>
    <mergeCell ref="N144:O144"/>
    <mergeCell ref="AT128:AU128"/>
    <mergeCell ref="AV128:AW128"/>
    <mergeCell ref="AX128:AY128"/>
    <mergeCell ref="AZ128:BA128"/>
    <mergeCell ref="BB128:BC128"/>
    <mergeCell ref="BD128:BE128"/>
    <mergeCell ref="AD128:AE128"/>
    <mergeCell ref="AF128:AG128"/>
    <mergeCell ref="AH128:AI128"/>
    <mergeCell ref="AJ128:AK128"/>
    <mergeCell ref="BB144:BC144"/>
    <mergeCell ref="BD144:BE144"/>
    <mergeCell ref="BF144:BG144"/>
    <mergeCell ref="BH144:BI144"/>
    <mergeCell ref="A159:A161"/>
    <mergeCell ref="B160:C160"/>
    <mergeCell ref="D160:E160"/>
    <mergeCell ref="F160:G160"/>
    <mergeCell ref="H160:I160"/>
    <mergeCell ref="J160:K160"/>
    <mergeCell ref="AP144:AQ144"/>
    <mergeCell ref="AR144:AS144"/>
    <mergeCell ref="AT144:AU144"/>
    <mergeCell ref="AV144:AW144"/>
    <mergeCell ref="AX144:AY144"/>
    <mergeCell ref="AZ144:BA144"/>
    <mergeCell ref="AD144:AE144"/>
    <mergeCell ref="AF144:AG144"/>
    <mergeCell ref="AH144:AI144"/>
    <mergeCell ref="AJ144:AK144"/>
    <mergeCell ref="AL144:AM144"/>
    <mergeCell ref="AN144:AO144"/>
    <mergeCell ref="P144:Q144"/>
    <mergeCell ref="R144:S144"/>
    <mergeCell ref="BD160:BE160"/>
    <mergeCell ref="BF160:BG160"/>
    <mergeCell ref="BH160:BI160"/>
    <mergeCell ref="AL160:AM160"/>
    <mergeCell ref="AN160:AO160"/>
    <mergeCell ref="AP160:AQ160"/>
    <mergeCell ref="AR160:AS160"/>
    <mergeCell ref="AT160:AU160"/>
    <mergeCell ref="AV160:AW160"/>
    <mergeCell ref="A177:A179"/>
    <mergeCell ref="B178:C178"/>
    <mergeCell ref="D178:E178"/>
    <mergeCell ref="F178:G178"/>
    <mergeCell ref="H178:I178"/>
    <mergeCell ref="J178:K178"/>
    <mergeCell ref="AX160:AY160"/>
    <mergeCell ref="AZ160:BA160"/>
    <mergeCell ref="BB160:BC160"/>
    <mergeCell ref="Z160:AA160"/>
    <mergeCell ref="AB160:AC160"/>
    <mergeCell ref="AD160:AE160"/>
    <mergeCell ref="AF160:AG160"/>
    <mergeCell ref="AH160:AI160"/>
    <mergeCell ref="AJ160:AK160"/>
    <mergeCell ref="N160:O160"/>
    <mergeCell ref="P160:Q160"/>
    <mergeCell ref="R160:S160"/>
    <mergeCell ref="T160:U160"/>
    <mergeCell ref="V160:W160"/>
    <mergeCell ref="X160:Y160"/>
    <mergeCell ref="AR178:AS178"/>
    <mergeCell ref="AT178:AU178"/>
    <mergeCell ref="X178:Y178"/>
    <mergeCell ref="Z178:AA178"/>
    <mergeCell ref="AB178:AC178"/>
    <mergeCell ref="AD178:AE178"/>
    <mergeCell ref="AF178:AG178"/>
    <mergeCell ref="AH178:AI178"/>
    <mergeCell ref="L178:M178"/>
    <mergeCell ref="N178:O178"/>
    <mergeCell ref="P178:Q178"/>
    <mergeCell ref="R178:S178"/>
    <mergeCell ref="T178:U178"/>
    <mergeCell ref="V178:W178"/>
    <mergeCell ref="V194:W194"/>
    <mergeCell ref="X194:Y194"/>
    <mergeCell ref="Z194:AA194"/>
    <mergeCell ref="AB194:AC194"/>
    <mergeCell ref="BH178:BI178"/>
    <mergeCell ref="A193:A195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AV178:AW178"/>
    <mergeCell ref="AX178:AY178"/>
    <mergeCell ref="AZ178:BA178"/>
    <mergeCell ref="BB178:BC178"/>
    <mergeCell ref="BD178:BE178"/>
    <mergeCell ref="BF178:BG178"/>
    <mergeCell ref="AJ178:AK178"/>
    <mergeCell ref="AL178:AM178"/>
    <mergeCell ref="AN178:AO178"/>
    <mergeCell ref="AP178:AQ178"/>
    <mergeCell ref="BB194:BC194"/>
    <mergeCell ref="BD194:BE194"/>
    <mergeCell ref="BF194:BG194"/>
    <mergeCell ref="BH194:BI194"/>
    <mergeCell ref="A209:A211"/>
    <mergeCell ref="B210:C210"/>
    <mergeCell ref="D210:E210"/>
    <mergeCell ref="F210:G210"/>
    <mergeCell ref="H210:I210"/>
    <mergeCell ref="J210:K210"/>
    <mergeCell ref="AP194:AQ194"/>
    <mergeCell ref="AR194:AS194"/>
    <mergeCell ref="AT194:AU194"/>
    <mergeCell ref="AV194:AW194"/>
    <mergeCell ref="AX194:AY194"/>
    <mergeCell ref="AZ194:BA194"/>
    <mergeCell ref="AD194:AE194"/>
    <mergeCell ref="AF194:AG194"/>
    <mergeCell ref="AH194:AI194"/>
    <mergeCell ref="AJ194:AK194"/>
    <mergeCell ref="AL194:AM194"/>
    <mergeCell ref="AN194:AO194"/>
    <mergeCell ref="R194:S194"/>
    <mergeCell ref="T194:U194"/>
    <mergeCell ref="AD210:AE210"/>
    <mergeCell ref="AF210:AG210"/>
    <mergeCell ref="AH210:AI210"/>
    <mergeCell ref="L210:M210"/>
    <mergeCell ref="N210:O210"/>
    <mergeCell ref="P210:Q210"/>
    <mergeCell ref="R210:S210"/>
    <mergeCell ref="T210:U210"/>
    <mergeCell ref="V210:W210"/>
    <mergeCell ref="A225:A227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AL226:AM226"/>
    <mergeCell ref="AN226:AO226"/>
    <mergeCell ref="R226:S226"/>
    <mergeCell ref="T226:U226"/>
    <mergeCell ref="V226:W226"/>
    <mergeCell ref="X226:Y226"/>
    <mergeCell ref="Z226:AA226"/>
    <mergeCell ref="AB226:AC226"/>
    <mergeCell ref="BH210:BI210"/>
    <mergeCell ref="AV210:AW210"/>
    <mergeCell ref="AX210:AY210"/>
    <mergeCell ref="AZ210:BA210"/>
    <mergeCell ref="BB210:BC210"/>
    <mergeCell ref="BD210:BE210"/>
    <mergeCell ref="BF210:BG210"/>
    <mergeCell ref="AJ210:AK210"/>
    <mergeCell ref="AL210:AM210"/>
    <mergeCell ref="AN210:AO210"/>
    <mergeCell ref="AP210:AQ210"/>
    <mergeCell ref="AR210:AS210"/>
    <mergeCell ref="AT210:AU210"/>
    <mergeCell ref="X210:Y210"/>
    <mergeCell ref="Z210:AA210"/>
    <mergeCell ref="AB210:AC210"/>
    <mergeCell ref="P242:Q242"/>
    <mergeCell ref="R242:S242"/>
    <mergeCell ref="T242:U242"/>
    <mergeCell ref="V242:W242"/>
    <mergeCell ref="BB226:BC226"/>
    <mergeCell ref="BD226:BE226"/>
    <mergeCell ref="BF226:BG226"/>
    <mergeCell ref="BH226:BI226"/>
    <mergeCell ref="A241:A243"/>
    <mergeCell ref="B242:C242"/>
    <mergeCell ref="D242:E242"/>
    <mergeCell ref="F242:G242"/>
    <mergeCell ref="H242:I242"/>
    <mergeCell ref="J242:K242"/>
    <mergeCell ref="AP226:AQ226"/>
    <mergeCell ref="AR226:AS226"/>
    <mergeCell ref="AT226:AU226"/>
    <mergeCell ref="AV226:AW226"/>
    <mergeCell ref="AX226:AY226"/>
    <mergeCell ref="AZ226:BA226"/>
    <mergeCell ref="AD226:AE226"/>
    <mergeCell ref="AF226:AG226"/>
    <mergeCell ref="AH226:AI226"/>
    <mergeCell ref="AJ226:AK226"/>
    <mergeCell ref="AZ242:BA242"/>
    <mergeCell ref="BB242:BC242"/>
    <mergeCell ref="BD242:BE242"/>
    <mergeCell ref="BF242:BG242"/>
    <mergeCell ref="BH242:BI242"/>
    <mergeCell ref="A257:A259"/>
    <mergeCell ref="B258:C258"/>
    <mergeCell ref="D258:E258"/>
    <mergeCell ref="F258:G258"/>
    <mergeCell ref="H258:I258"/>
    <mergeCell ref="AJ242:AK242"/>
    <mergeCell ref="AL242:AM242"/>
    <mergeCell ref="AN242:AO242"/>
    <mergeCell ref="AP242:AQ242"/>
    <mergeCell ref="AR242:AS242"/>
    <mergeCell ref="AT242:AU242"/>
    <mergeCell ref="X242:Y242"/>
    <mergeCell ref="Z242:AA242"/>
    <mergeCell ref="AB242:AC242"/>
    <mergeCell ref="AD242:AE242"/>
    <mergeCell ref="AF242:AG242"/>
    <mergeCell ref="AH242:AI242"/>
    <mergeCell ref="L242:M242"/>
    <mergeCell ref="N242:O242"/>
    <mergeCell ref="AP258:AQ258"/>
    <mergeCell ref="AR258:AS258"/>
    <mergeCell ref="V258:W258"/>
    <mergeCell ref="X258:Y258"/>
    <mergeCell ref="Z258:AA258"/>
    <mergeCell ref="AB258:AC258"/>
    <mergeCell ref="AD258:AE258"/>
    <mergeCell ref="AF258:AG258"/>
    <mergeCell ref="J258:K258"/>
    <mergeCell ref="L258:M258"/>
    <mergeCell ref="N258:O258"/>
    <mergeCell ref="P258:Q258"/>
    <mergeCell ref="R258:S258"/>
    <mergeCell ref="T258:U258"/>
    <mergeCell ref="T274:U274"/>
    <mergeCell ref="V274:W274"/>
    <mergeCell ref="X274:Y274"/>
    <mergeCell ref="Z274:AA274"/>
    <mergeCell ref="BF258:BG258"/>
    <mergeCell ref="BH258:BI258"/>
    <mergeCell ref="A273:A275"/>
    <mergeCell ref="B274:C274"/>
    <mergeCell ref="D274:E274"/>
    <mergeCell ref="F274:G274"/>
    <mergeCell ref="H274:I274"/>
    <mergeCell ref="J274:K274"/>
    <mergeCell ref="L274:M274"/>
    <mergeCell ref="N274:O274"/>
    <mergeCell ref="AT258:AU258"/>
    <mergeCell ref="AV258:AW258"/>
    <mergeCell ref="AX258:AY258"/>
    <mergeCell ref="AZ258:BA258"/>
    <mergeCell ref="BB258:BC258"/>
    <mergeCell ref="BD258:BE258"/>
    <mergeCell ref="AH258:AI258"/>
    <mergeCell ref="AJ258:AK258"/>
    <mergeCell ref="AL258:AM258"/>
    <mergeCell ref="AN258:AO258"/>
    <mergeCell ref="AZ274:BA274"/>
    <mergeCell ref="BB274:BC274"/>
    <mergeCell ref="BD274:BE274"/>
    <mergeCell ref="BF274:BG274"/>
    <mergeCell ref="BH274:BI274"/>
    <mergeCell ref="A289:A291"/>
    <mergeCell ref="B290:C290"/>
    <mergeCell ref="D290:E290"/>
    <mergeCell ref="F290:G290"/>
    <mergeCell ref="H290:I290"/>
    <mergeCell ref="AN274:AO274"/>
    <mergeCell ref="AP274:AQ274"/>
    <mergeCell ref="AR274:AS274"/>
    <mergeCell ref="AT274:AU274"/>
    <mergeCell ref="AV274:AW274"/>
    <mergeCell ref="AX274:AY274"/>
    <mergeCell ref="AB274:AC274"/>
    <mergeCell ref="AD274:AE274"/>
    <mergeCell ref="AF274:AG274"/>
    <mergeCell ref="AH274:AI274"/>
    <mergeCell ref="AJ274:AK274"/>
    <mergeCell ref="AL274:AM274"/>
    <mergeCell ref="P274:Q274"/>
    <mergeCell ref="R274:S274"/>
    <mergeCell ref="Z290:AA290"/>
    <mergeCell ref="AB290:AC290"/>
    <mergeCell ref="AD290:AE290"/>
    <mergeCell ref="AF290:AG290"/>
    <mergeCell ref="J290:K290"/>
    <mergeCell ref="L290:M290"/>
    <mergeCell ref="N290:O290"/>
    <mergeCell ref="P290:Q290"/>
    <mergeCell ref="R290:S290"/>
    <mergeCell ref="T290:U290"/>
    <mergeCell ref="BF290:BG290"/>
    <mergeCell ref="BH290:BI290"/>
    <mergeCell ref="A306:A308"/>
    <mergeCell ref="B307:C307"/>
    <mergeCell ref="D307:E307"/>
    <mergeCell ref="F307:G307"/>
    <mergeCell ref="H307:I307"/>
    <mergeCell ref="J307:K307"/>
    <mergeCell ref="L307:M307"/>
    <mergeCell ref="N307:O307"/>
    <mergeCell ref="AT290:AU290"/>
    <mergeCell ref="AV290:AW290"/>
    <mergeCell ref="AX290:AY290"/>
    <mergeCell ref="AZ290:BA290"/>
    <mergeCell ref="BB290:BC290"/>
    <mergeCell ref="BD290:BE290"/>
    <mergeCell ref="AH290:AI290"/>
    <mergeCell ref="AJ290:AK290"/>
    <mergeCell ref="AL290:AM290"/>
    <mergeCell ref="AN290:AO290"/>
    <mergeCell ref="AP290:AQ290"/>
    <mergeCell ref="AR290:AS290"/>
    <mergeCell ref="V290:W290"/>
    <mergeCell ref="X290:Y290"/>
    <mergeCell ref="AB307:AC307"/>
    <mergeCell ref="AD307:AE307"/>
    <mergeCell ref="AF307:AG307"/>
    <mergeCell ref="AH307:AI307"/>
    <mergeCell ref="AJ307:AK307"/>
    <mergeCell ref="AL307:AM307"/>
    <mergeCell ref="P307:Q307"/>
    <mergeCell ref="R307:S307"/>
    <mergeCell ref="T307:U307"/>
    <mergeCell ref="V307:W307"/>
    <mergeCell ref="X307:Y307"/>
    <mergeCell ref="Z307:AA307"/>
    <mergeCell ref="AZ307:BA307"/>
    <mergeCell ref="BB307:BC307"/>
    <mergeCell ref="BD307:BE307"/>
    <mergeCell ref="BF307:BG307"/>
    <mergeCell ref="BH307:BI307"/>
    <mergeCell ref="AN307:AO307"/>
    <mergeCell ref="AP307:AQ307"/>
    <mergeCell ref="AR307:AS307"/>
    <mergeCell ref="AT307:AU307"/>
    <mergeCell ref="AV307:AW307"/>
    <mergeCell ref="AX307:AY307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L25"/>
  <sheetViews>
    <sheetView tabSelected="1" workbookViewId="0">
      <selection activeCell="L16" sqref="L16"/>
    </sheetView>
  </sheetViews>
  <sheetFormatPr defaultRowHeight="15.75" x14ac:dyDescent="0.25"/>
  <cols>
    <col min="1" max="1" width="4.625" customWidth="1"/>
    <col min="2" max="61" width="4.75" customWidth="1"/>
    <col min="62" max="62" width="11.625" customWidth="1"/>
    <col min="65" max="16384" width="9" style="6"/>
  </cols>
  <sheetData>
    <row r="1" spans="1:64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4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4" ht="18.75" x14ac:dyDescent="0.25">
      <c r="A3" s="17"/>
    </row>
    <row r="4" spans="1:64" ht="16.5" x14ac:dyDescent="0.25">
      <c r="A4" s="67" t="str">
        <f>"- Tên tuyến:"&amp;VLOOKUP($D$6,Quyhoach!$B$8:$J$257,2,0)&amp;"-"&amp;VLOOKUP($D$6,Quyhoach!$B$8:$J$257,3,0)</f>
        <v>- Tên tuyến:Quảng Bình-Hà Tĩnh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đi:Ba Đồn;                 Bến xe đến: Hà Tĩnh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ht="16.5" x14ac:dyDescent="0.25">
      <c r="A6" s="67" t="s">
        <v>677</v>
      </c>
      <c r="B6" s="6"/>
      <c r="C6" s="6"/>
      <c r="D6" s="6" t="s">
        <v>85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16.5" x14ac:dyDescent="0.25">
      <c r="A7" s="67" t="str">
        <f>"- Hành trình tuyến:"&amp;VLOOKUP($D$6,Quyhoach!$B$8:$J$257,6,0)</f>
        <v>- Hành trình tuyến:BX Ba Đồn - QL1 - BX Hà Tĩnh &lt;A&gt;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1:64" ht="16.5" x14ac:dyDescent="0.25">
      <c r="A8" s="67" t="str">
        <f>"- Cự ly tuyến:"&amp;VLOOKUP($D$6,Quyhoach!$B$8:$J$257,7,0)&amp;"km"</f>
        <v>- Cự ly tuyến:102km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ht="16.5" x14ac:dyDescent="0.25">
      <c r="A9" s="67" t="str">
        <f>"- Tổng số chuyến xe/ngày/tháng: "&amp;VLOOKUP($D$6,Quyhoach!$B$8:$J$257,8,0)</f>
        <v>- Tổng số chuyến xe/ngày/tháng: 90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ht="10.5" customHeight="1" x14ac:dyDescent="0.25">
      <c r="A10" s="7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6"/>
      <c r="BK11" s="6"/>
      <c r="BL11" s="6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  <c r="BJ12" s="6"/>
      <c r="BK12" s="6"/>
      <c r="BL12" s="6"/>
    </row>
    <row r="13" spans="1:64" ht="28.5" x14ac:dyDescent="0.25">
      <c r="A13" s="245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02" t="s">
        <v>683</v>
      </c>
      <c r="BL13" s="102" t="s">
        <v>684</v>
      </c>
    </row>
    <row r="14" spans="1:64" x14ac:dyDescent="0.25">
      <c r="A14" s="180"/>
      <c r="B14" s="201">
        <v>0.29166666666666669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</row>
    <row r="15" spans="1:64" x14ac:dyDescent="0.25">
      <c r="A15" s="180"/>
      <c r="B15" s="201">
        <v>0.33333333333333331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</row>
    <row r="16" spans="1:64" s="132" customFormat="1" x14ac:dyDescent="0.25">
      <c r="A16" s="127">
        <v>1</v>
      </c>
      <c r="B16" s="128">
        <v>0.60416666666666663</v>
      </c>
      <c r="C16" s="128">
        <v>0.23611111111111113</v>
      </c>
      <c r="D16" s="128"/>
      <c r="E16" s="128"/>
      <c r="F16" s="128">
        <v>0.60416666666666663</v>
      </c>
      <c r="G16" s="128">
        <v>0.23611111111111113</v>
      </c>
      <c r="H16" s="128"/>
      <c r="I16" s="128"/>
      <c r="J16" s="128">
        <v>0.60416666666666663</v>
      </c>
      <c r="K16" s="128">
        <v>0.23611111111111113</v>
      </c>
      <c r="L16" s="128"/>
      <c r="M16" s="128"/>
      <c r="N16" s="128">
        <v>0.60416666666666663</v>
      </c>
      <c r="O16" s="128">
        <v>0.23611111111111113</v>
      </c>
      <c r="P16" s="128"/>
      <c r="Q16" s="128"/>
      <c r="R16" s="128">
        <v>0.60416666666666663</v>
      </c>
      <c r="S16" s="128">
        <v>0.23611111111111113</v>
      </c>
      <c r="T16" s="128"/>
      <c r="U16" s="128"/>
      <c r="V16" s="128">
        <v>0.60416666666666663</v>
      </c>
      <c r="W16" s="128">
        <v>0.23611111111111113</v>
      </c>
      <c r="X16" s="128"/>
      <c r="Y16" s="128"/>
      <c r="Z16" s="128">
        <v>0.60416666666666663</v>
      </c>
      <c r="AA16" s="128">
        <v>0.23611111111111113</v>
      </c>
      <c r="AB16" s="128">
        <v>0.60416666666666663</v>
      </c>
      <c r="AC16" s="128">
        <v>0.23611111111111113</v>
      </c>
      <c r="AD16" s="128">
        <v>0.60416666666666663</v>
      </c>
      <c r="AE16" s="128">
        <v>0.23611111111111113</v>
      </c>
      <c r="AF16" s="128"/>
      <c r="AG16" s="128"/>
      <c r="AH16" s="128">
        <v>0.60416666666666663</v>
      </c>
      <c r="AI16" s="128">
        <v>0.23611111111111113</v>
      </c>
      <c r="AJ16" s="128"/>
      <c r="AK16" s="128"/>
      <c r="AL16" s="128">
        <v>0.60416666666666663</v>
      </c>
      <c r="AM16" s="128">
        <v>0.23611111111111113</v>
      </c>
      <c r="AN16" s="128"/>
      <c r="AO16" s="128"/>
      <c r="AP16" s="128">
        <v>0.60416666666666663</v>
      </c>
      <c r="AQ16" s="128">
        <v>0.23611111111111113</v>
      </c>
      <c r="AR16" s="128"/>
      <c r="AS16" s="128"/>
      <c r="AT16" s="128">
        <v>0.60416666666666663</v>
      </c>
      <c r="AU16" s="128">
        <v>0.23611111111111113</v>
      </c>
      <c r="AV16" s="128"/>
      <c r="AW16" s="128"/>
      <c r="AX16" s="128">
        <v>0.60416666666666663</v>
      </c>
      <c r="AY16" s="128">
        <v>0.23611111111111113</v>
      </c>
      <c r="AZ16" s="128">
        <v>0.60416666666666663</v>
      </c>
      <c r="BA16" s="128">
        <v>0.23611111111111113</v>
      </c>
      <c r="BB16" s="128">
        <v>0.60416666666666663</v>
      </c>
      <c r="BC16" s="128">
        <v>0.23611111111111113</v>
      </c>
      <c r="BD16" s="128"/>
      <c r="BE16" s="128"/>
      <c r="BF16" s="128">
        <v>0.60416666666666663</v>
      </c>
      <c r="BG16" s="128">
        <v>0.23611111111111113</v>
      </c>
      <c r="BH16" s="128">
        <v>0.60416666666666663</v>
      </c>
      <c r="BI16" s="128">
        <v>0.23611111111111113</v>
      </c>
      <c r="BJ16" s="128" t="s">
        <v>705</v>
      </c>
      <c r="BK16" s="129">
        <v>2074</v>
      </c>
      <c r="BL16" s="127">
        <v>18</v>
      </c>
    </row>
    <row r="17" spans="1:64" x14ac:dyDescent="0.25">
      <c r="A17" s="57">
        <v>2</v>
      </c>
      <c r="B17" s="58">
        <v>0.625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6"/>
      <c r="BK17" s="6"/>
      <c r="BL17" s="6"/>
    </row>
    <row r="18" spans="1:64" x14ac:dyDescent="0.25">
      <c r="A18" s="57">
        <v>3</v>
      </c>
      <c r="B18" s="58">
        <v>0.64583333333333337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6"/>
      <c r="BK18" s="6"/>
      <c r="BL18" s="6"/>
    </row>
    <row r="19" spans="1:64" x14ac:dyDescent="0.25">
      <c r="A19" s="57" t="s">
        <v>645</v>
      </c>
      <c r="B19" s="58">
        <v>0.66666666666666663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6"/>
      <c r="BK19" s="6"/>
      <c r="BL19" s="6"/>
    </row>
    <row r="20" spans="1:64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"/>
      <c r="BK20" s="6"/>
      <c r="BL20" s="6"/>
    </row>
    <row r="21" spans="1:64" ht="18.75" x14ac:dyDescent="0.25">
      <c r="A21" s="18"/>
      <c r="BJ21" s="51" t="s">
        <v>695</v>
      </c>
      <c r="BK21" s="52"/>
      <c r="BL21" s="50">
        <f>SUM(BL6:BL20)</f>
        <v>18</v>
      </c>
    </row>
    <row r="22" spans="1:64" ht="18.75" x14ac:dyDescent="0.25">
      <c r="A22" s="20" t="s">
        <v>646</v>
      </c>
    </row>
    <row r="23" spans="1:64" ht="18.75" x14ac:dyDescent="0.25">
      <c r="A23" s="31" t="s">
        <v>647</v>
      </c>
    </row>
    <row r="24" spans="1:64" ht="18.75" x14ac:dyDescent="0.25">
      <c r="A24" s="31" t="s">
        <v>648</v>
      </c>
    </row>
    <row r="25" spans="1:64" ht="18.75" x14ac:dyDescent="0.3">
      <c r="A25" s="32" t="s">
        <v>649</v>
      </c>
    </row>
  </sheetData>
  <mergeCells count="31"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BH12:BI12"/>
    <mergeCell ref="AV12:AW12"/>
    <mergeCell ref="AX12:AY12"/>
    <mergeCell ref="AZ12:BA12"/>
    <mergeCell ref="BB12:BC12"/>
    <mergeCell ref="AB12:AC12"/>
    <mergeCell ref="AD12:AE12"/>
    <mergeCell ref="AF12:AG12"/>
    <mergeCell ref="R12:S12"/>
    <mergeCell ref="T12:U12"/>
    <mergeCell ref="V12:W12"/>
    <mergeCell ref="X12:Y12"/>
    <mergeCell ref="Z12:AA12"/>
  </mergeCells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L197"/>
  <sheetViews>
    <sheetView topLeftCell="A100" workbookViewId="0">
      <selection activeCell="J89" sqref="J89"/>
    </sheetView>
  </sheetViews>
  <sheetFormatPr defaultRowHeight="15.75" x14ac:dyDescent="0.25"/>
  <cols>
    <col min="1" max="1" width="4.625" style="114" customWidth="1"/>
    <col min="2" max="2" width="6.75" style="114" customWidth="1"/>
    <col min="3" max="61" width="4.75" style="114" customWidth="1"/>
    <col min="62" max="62" width="13" style="114" customWidth="1"/>
    <col min="63" max="63" width="9" style="205"/>
    <col min="64" max="16384" width="9" style="114"/>
  </cols>
  <sheetData>
    <row r="1" spans="1:64" ht="18.75" x14ac:dyDescent="0.25">
      <c r="A1" s="147" t="s">
        <v>635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</row>
    <row r="2" spans="1:64" ht="18.75" x14ac:dyDescent="0.25">
      <c r="A2" s="147" t="s">
        <v>636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</row>
    <row r="3" spans="1:64" ht="18.75" x14ac:dyDescent="0.25">
      <c r="A3" s="101"/>
    </row>
    <row r="4" spans="1:64" ht="16.5" x14ac:dyDescent="0.25">
      <c r="A4" s="149" t="str">
        <f>"- Tên tuyến:"&amp;VLOOKUP(D6,Quyhoach!$B$8:$J$257,2,0)&amp;"-"&amp;VLOOKUP(D6,Quyhoach!$B$8:$J$257,3,0)</f>
        <v>- Tên tuyến:Quảng Bình-Đà Nẵng</v>
      </c>
    </row>
    <row r="5" spans="1:64" ht="16.5" x14ac:dyDescent="0.25">
      <c r="A5" s="150" t="str">
        <f>"- Bến xe đi:"&amp;VLOOKUP(D6,Quyhoach!$B$8:$J$257,4,0)&amp;";                 Bến xe đến: "&amp;VLOOKUP(D6,Quyhoach!$B$8:$J$257,5,0)</f>
        <v>- Bến xe đi:Đồng Hới;                 Bến xe đến: Trung tâm Đà Nẵng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64" ht="16.5" x14ac:dyDescent="0.25">
      <c r="A6" s="149" t="s">
        <v>677</v>
      </c>
      <c r="D6" s="114" t="s">
        <v>89</v>
      </c>
    </row>
    <row r="7" spans="1:64" ht="16.5" x14ac:dyDescent="0.25">
      <c r="A7" s="149" t="str">
        <f>"- Hành trình tuyến:"&amp;VLOOKUP(D6,Quyhoach!$B$8:$J$257,6,0)</f>
        <v>- Hành trình tuyến:BX Đồng Hới - QL1A - Hầm Đèo Hải Vân - Tạ Quang Bửu - Tôn Đức Thắng - BX Trung tâm Đà Nẵng &lt;A&gt;</v>
      </c>
    </row>
    <row r="8" spans="1:64" ht="16.5" x14ac:dyDescent="0.25">
      <c r="A8" s="149" t="str">
        <f>"- Cự ly tuyến:"&amp;VLOOKUP(D6,Quyhoach!$B$8:$J$257,7,0)&amp;"km"</f>
        <v>- Cự ly tuyến:270km</v>
      </c>
    </row>
    <row r="9" spans="1:64" ht="16.5" x14ac:dyDescent="0.25">
      <c r="A9" s="149" t="str">
        <f>"- Tổng số chuyến xe/ngày/tháng: "&amp;VLOOKUP(D6,Quyhoach!$B$8:$J$257,8,0)</f>
        <v>- Tổng số chuyến xe/ngày/tháng: 870</v>
      </c>
    </row>
    <row r="10" spans="1:64" ht="10.5" customHeight="1" x14ac:dyDescent="0.25">
      <c r="A10" s="152"/>
    </row>
    <row r="11" spans="1:64" ht="15.75" customHeight="1" x14ac:dyDescent="0.25">
      <c r="A11" s="256" t="s">
        <v>637</v>
      </c>
      <c r="B11" s="153" t="s">
        <v>638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</row>
    <row r="12" spans="1:64" ht="15.75" customHeight="1" x14ac:dyDescent="0.25">
      <c r="A12" s="257"/>
      <c r="B12" s="255" t="s">
        <v>639</v>
      </c>
      <c r="C12" s="255"/>
      <c r="D12" s="255" t="s">
        <v>640</v>
      </c>
      <c r="E12" s="255"/>
      <c r="F12" s="255" t="s">
        <v>641</v>
      </c>
      <c r="G12" s="255"/>
      <c r="H12" s="255" t="s">
        <v>642</v>
      </c>
      <c r="I12" s="255"/>
      <c r="J12" s="255" t="s">
        <v>651</v>
      </c>
      <c r="K12" s="255"/>
      <c r="L12" s="255" t="s">
        <v>652</v>
      </c>
      <c r="M12" s="255"/>
      <c r="N12" s="255" t="s">
        <v>653</v>
      </c>
      <c r="O12" s="255"/>
      <c r="P12" s="255" t="s">
        <v>654</v>
      </c>
      <c r="Q12" s="255"/>
      <c r="R12" s="255" t="s">
        <v>655</v>
      </c>
      <c r="S12" s="255"/>
      <c r="T12" s="255" t="s">
        <v>656</v>
      </c>
      <c r="U12" s="255"/>
      <c r="V12" s="255" t="s">
        <v>657</v>
      </c>
      <c r="W12" s="255"/>
      <c r="X12" s="255" t="s">
        <v>658</v>
      </c>
      <c r="Y12" s="255"/>
      <c r="Z12" s="255" t="s">
        <v>659</v>
      </c>
      <c r="AA12" s="255"/>
      <c r="AB12" s="255" t="s">
        <v>660</v>
      </c>
      <c r="AC12" s="255"/>
      <c r="AD12" s="255" t="s">
        <v>661</v>
      </c>
      <c r="AE12" s="255"/>
      <c r="AF12" s="255" t="s">
        <v>662</v>
      </c>
      <c r="AG12" s="255"/>
      <c r="AH12" s="255" t="s">
        <v>663</v>
      </c>
      <c r="AI12" s="255"/>
      <c r="AJ12" s="255" t="s">
        <v>664</v>
      </c>
      <c r="AK12" s="255"/>
      <c r="AL12" s="255" t="s">
        <v>665</v>
      </c>
      <c r="AM12" s="255"/>
      <c r="AN12" s="255" t="s">
        <v>666</v>
      </c>
      <c r="AO12" s="255"/>
      <c r="AP12" s="255" t="s">
        <v>667</v>
      </c>
      <c r="AQ12" s="255"/>
      <c r="AR12" s="255" t="s">
        <v>668</v>
      </c>
      <c r="AS12" s="255"/>
      <c r="AT12" s="255" t="s">
        <v>669</v>
      </c>
      <c r="AU12" s="255"/>
      <c r="AV12" s="255" t="s">
        <v>670</v>
      </c>
      <c r="AW12" s="255"/>
      <c r="AX12" s="255" t="s">
        <v>671</v>
      </c>
      <c r="AY12" s="255"/>
      <c r="AZ12" s="255" t="s">
        <v>672</v>
      </c>
      <c r="BA12" s="255"/>
      <c r="BB12" s="255" t="s">
        <v>673</v>
      </c>
      <c r="BC12" s="255"/>
      <c r="BD12" s="255" t="s">
        <v>674</v>
      </c>
      <c r="BE12" s="255"/>
      <c r="BF12" s="255" t="s">
        <v>675</v>
      </c>
      <c r="BG12" s="255"/>
      <c r="BH12" s="255" t="s">
        <v>676</v>
      </c>
      <c r="BI12" s="255"/>
    </row>
    <row r="13" spans="1:64" ht="28.5" x14ac:dyDescent="0.25">
      <c r="A13" s="258"/>
      <c r="B13" s="155" t="s">
        <v>650</v>
      </c>
      <c r="C13" s="155" t="s">
        <v>644</v>
      </c>
      <c r="D13" s="155" t="s">
        <v>650</v>
      </c>
      <c r="E13" s="155" t="s">
        <v>644</v>
      </c>
      <c r="F13" s="155" t="s">
        <v>650</v>
      </c>
      <c r="G13" s="155" t="s">
        <v>644</v>
      </c>
      <c r="H13" s="155" t="s">
        <v>650</v>
      </c>
      <c r="I13" s="155" t="s">
        <v>644</v>
      </c>
      <c r="J13" s="155" t="s">
        <v>650</v>
      </c>
      <c r="K13" s="155" t="s">
        <v>644</v>
      </c>
      <c r="L13" s="155" t="s">
        <v>650</v>
      </c>
      <c r="M13" s="155" t="s">
        <v>644</v>
      </c>
      <c r="N13" s="155" t="s">
        <v>650</v>
      </c>
      <c r="O13" s="155" t="s">
        <v>644</v>
      </c>
      <c r="P13" s="155" t="s">
        <v>650</v>
      </c>
      <c r="Q13" s="155" t="s">
        <v>644</v>
      </c>
      <c r="R13" s="155" t="s">
        <v>650</v>
      </c>
      <c r="S13" s="155" t="s">
        <v>644</v>
      </c>
      <c r="T13" s="155" t="s">
        <v>650</v>
      </c>
      <c r="U13" s="155" t="s">
        <v>644</v>
      </c>
      <c r="V13" s="155" t="s">
        <v>650</v>
      </c>
      <c r="W13" s="155" t="s">
        <v>644</v>
      </c>
      <c r="X13" s="155" t="s">
        <v>650</v>
      </c>
      <c r="Y13" s="155" t="s">
        <v>644</v>
      </c>
      <c r="Z13" s="155" t="s">
        <v>650</v>
      </c>
      <c r="AA13" s="155" t="s">
        <v>644</v>
      </c>
      <c r="AB13" s="155" t="s">
        <v>650</v>
      </c>
      <c r="AC13" s="155" t="s">
        <v>644</v>
      </c>
      <c r="AD13" s="155" t="s">
        <v>650</v>
      </c>
      <c r="AE13" s="155" t="s">
        <v>644</v>
      </c>
      <c r="AF13" s="155" t="s">
        <v>650</v>
      </c>
      <c r="AG13" s="155" t="s">
        <v>644</v>
      </c>
      <c r="AH13" s="155" t="s">
        <v>650</v>
      </c>
      <c r="AI13" s="155" t="s">
        <v>644</v>
      </c>
      <c r="AJ13" s="155" t="s">
        <v>650</v>
      </c>
      <c r="AK13" s="155" t="s">
        <v>644</v>
      </c>
      <c r="AL13" s="155" t="s">
        <v>650</v>
      </c>
      <c r="AM13" s="155" t="s">
        <v>644</v>
      </c>
      <c r="AN13" s="155" t="s">
        <v>650</v>
      </c>
      <c r="AO13" s="155" t="s">
        <v>644</v>
      </c>
      <c r="AP13" s="155" t="s">
        <v>650</v>
      </c>
      <c r="AQ13" s="155" t="s">
        <v>644</v>
      </c>
      <c r="AR13" s="155" t="s">
        <v>650</v>
      </c>
      <c r="AS13" s="155" t="s">
        <v>644</v>
      </c>
      <c r="AT13" s="155" t="s">
        <v>650</v>
      </c>
      <c r="AU13" s="155" t="s">
        <v>644</v>
      </c>
      <c r="AV13" s="155" t="s">
        <v>650</v>
      </c>
      <c r="AW13" s="155" t="s">
        <v>644</v>
      </c>
      <c r="AX13" s="155" t="s">
        <v>650</v>
      </c>
      <c r="AY13" s="155" t="s">
        <v>644</v>
      </c>
      <c r="AZ13" s="155" t="s">
        <v>650</v>
      </c>
      <c r="BA13" s="155" t="s">
        <v>644</v>
      </c>
      <c r="BB13" s="155" t="s">
        <v>650</v>
      </c>
      <c r="BC13" s="155" t="s">
        <v>644</v>
      </c>
      <c r="BD13" s="155" t="s">
        <v>650</v>
      </c>
      <c r="BE13" s="155" t="s">
        <v>644</v>
      </c>
      <c r="BF13" s="155" t="s">
        <v>650</v>
      </c>
      <c r="BG13" s="155" t="s">
        <v>644</v>
      </c>
      <c r="BH13" s="155" t="s">
        <v>650</v>
      </c>
      <c r="BI13" s="155" t="s">
        <v>644</v>
      </c>
      <c r="BJ13" s="155" t="s">
        <v>682</v>
      </c>
      <c r="BK13" s="206" t="s">
        <v>683</v>
      </c>
      <c r="BL13" s="155" t="s">
        <v>684</v>
      </c>
    </row>
    <row r="14" spans="1:64" x14ac:dyDescent="0.25">
      <c r="A14" s="138">
        <v>1</v>
      </c>
      <c r="B14" s="162">
        <v>0.22916666666666666</v>
      </c>
      <c r="C14" s="162">
        <v>0.54166666666666663</v>
      </c>
      <c r="D14" s="162">
        <v>0.22916666666666666</v>
      </c>
      <c r="E14" s="162">
        <v>0.54166666666666663</v>
      </c>
      <c r="F14" s="162">
        <v>0.22916666666666666</v>
      </c>
      <c r="G14" s="162">
        <v>0.54166666666666663</v>
      </c>
      <c r="H14" s="162">
        <v>0.22916666666666666</v>
      </c>
      <c r="I14" s="162">
        <v>0.54166666666666663</v>
      </c>
      <c r="J14" s="162">
        <v>0.22916666666666666</v>
      </c>
      <c r="K14" s="162">
        <v>0.54166666666666663</v>
      </c>
      <c r="L14" s="162">
        <v>0.22916666666666666</v>
      </c>
      <c r="M14" s="162">
        <v>0.54166666666666663</v>
      </c>
      <c r="N14" s="162">
        <v>0.22916666666666666</v>
      </c>
      <c r="O14" s="162">
        <v>0.54166666666666663</v>
      </c>
      <c r="P14" s="162">
        <v>0.22916666666666666</v>
      </c>
      <c r="Q14" s="162">
        <v>0.54166666666666663</v>
      </c>
      <c r="R14" s="162">
        <v>0.22916666666666666</v>
      </c>
      <c r="S14" s="162">
        <v>0.54166666666666663</v>
      </c>
      <c r="T14" s="162">
        <v>0.22916666666666666</v>
      </c>
      <c r="U14" s="162">
        <v>0.54166666666666663</v>
      </c>
      <c r="V14" s="162">
        <v>0.22916666666666666</v>
      </c>
      <c r="W14" s="162">
        <v>0.54166666666666663</v>
      </c>
      <c r="X14" s="162">
        <v>0.22916666666666666</v>
      </c>
      <c r="Y14" s="162">
        <v>0.54166666666666663</v>
      </c>
      <c r="Z14" s="162">
        <v>0.22916666666666666</v>
      </c>
      <c r="AA14" s="162">
        <v>0.54166666666666663</v>
      </c>
      <c r="AB14" s="162">
        <v>0.22916666666666666</v>
      </c>
      <c r="AC14" s="162">
        <v>0.54166666666666663</v>
      </c>
      <c r="AD14" s="162">
        <v>0.22916666666666666</v>
      </c>
      <c r="AE14" s="162">
        <v>0.54166666666666663</v>
      </c>
      <c r="AF14" s="162">
        <v>0.22916666666666666</v>
      </c>
      <c r="AG14" s="162">
        <v>0.54166666666666663</v>
      </c>
      <c r="AH14" s="162">
        <v>0.22916666666666666</v>
      </c>
      <c r="AI14" s="162">
        <v>0.54166666666666663</v>
      </c>
      <c r="AJ14" s="162">
        <v>0.22916666666666666</v>
      </c>
      <c r="AK14" s="162">
        <v>0.54166666666666663</v>
      </c>
      <c r="AL14" s="162">
        <v>0.22916666666666666</v>
      </c>
      <c r="AM14" s="162">
        <v>0.54166666666666663</v>
      </c>
      <c r="AN14" s="162">
        <v>0.22916666666666666</v>
      </c>
      <c r="AO14" s="162">
        <v>0.54166666666666663</v>
      </c>
      <c r="AP14" s="162">
        <v>0.22916666666666666</v>
      </c>
      <c r="AQ14" s="162">
        <v>0.54166666666666663</v>
      </c>
      <c r="AR14" s="162">
        <v>0.22916666666666666</v>
      </c>
      <c r="AS14" s="162">
        <v>0.54166666666666663</v>
      </c>
      <c r="AT14" s="162">
        <v>0.22916666666666666</v>
      </c>
      <c r="AU14" s="162">
        <v>0.54166666666666663</v>
      </c>
      <c r="AV14" s="162">
        <v>0.22916666666666666</v>
      </c>
      <c r="AW14" s="162">
        <v>0.54166666666666663</v>
      </c>
      <c r="AX14" s="162">
        <v>0.22916666666666666</v>
      </c>
      <c r="AY14" s="162">
        <v>0.54166666666666663</v>
      </c>
      <c r="AZ14" s="162">
        <v>0.22916666666666666</v>
      </c>
      <c r="BA14" s="162">
        <v>0.54166666666666663</v>
      </c>
      <c r="BB14" s="138"/>
      <c r="BC14" s="138"/>
      <c r="BD14" s="138"/>
      <c r="BE14" s="138"/>
      <c r="BF14" s="138"/>
      <c r="BG14" s="138"/>
      <c r="BH14" s="138"/>
      <c r="BI14" s="138"/>
      <c r="BJ14" s="138" t="s">
        <v>707</v>
      </c>
      <c r="BK14" s="139">
        <v>2754</v>
      </c>
      <c r="BL14" s="138">
        <v>26</v>
      </c>
    </row>
    <row r="15" spans="1:64" x14ac:dyDescent="0.25">
      <c r="A15" s="138">
        <v>2</v>
      </c>
      <c r="B15" s="144">
        <v>0.23958333333333334</v>
      </c>
      <c r="C15" s="144">
        <v>0.51041666666666663</v>
      </c>
      <c r="D15" s="144">
        <v>0.23958333333333334</v>
      </c>
      <c r="E15" s="144">
        <v>0.51041666666666663</v>
      </c>
      <c r="F15" s="144">
        <v>0.23958333333333334</v>
      </c>
      <c r="G15" s="144">
        <v>0.51041666666666663</v>
      </c>
      <c r="H15" s="144">
        <v>0.23958333333333334</v>
      </c>
      <c r="I15" s="144">
        <v>0.51041666666666663</v>
      </c>
      <c r="J15" s="144">
        <v>0.23958333333333334</v>
      </c>
      <c r="K15" s="144">
        <v>0.51041666666666663</v>
      </c>
      <c r="L15" s="144">
        <v>0.23958333333333334</v>
      </c>
      <c r="M15" s="144">
        <v>0.51041666666666663</v>
      </c>
      <c r="N15" s="144">
        <v>0.23958333333333334</v>
      </c>
      <c r="O15" s="144">
        <v>0.51041666666666663</v>
      </c>
      <c r="P15" s="144">
        <v>0.23958333333333334</v>
      </c>
      <c r="Q15" s="144">
        <v>0.51041666666666663</v>
      </c>
      <c r="R15" s="144">
        <v>0.23958333333333334</v>
      </c>
      <c r="S15" s="144">
        <v>0.51041666666666663</v>
      </c>
      <c r="T15" s="144">
        <v>0.23958333333333334</v>
      </c>
      <c r="U15" s="144">
        <v>0.51041666666666663</v>
      </c>
      <c r="V15" s="144">
        <v>0.23958333333333334</v>
      </c>
      <c r="W15" s="144">
        <v>0.51041666666666663</v>
      </c>
      <c r="X15" s="144">
        <v>0.23958333333333334</v>
      </c>
      <c r="Y15" s="144">
        <v>0.51041666666666663</v>
      </c>
      <c r="Z15" s="144">
        <v>0.23958333333333334</v>
      </c>
      <c r="AA15" s="144">
        <v>0.51041666666666663</v>
      </c>
      <c r="AB15" s="144">
        <v>0.23958333333333334</v>
      </c>
      <c r="AC15" s="144">
        <v>0.51041666666666663</v>
      </c>
      <c r="AD15" s="144">
        <v>0.23958333333333334</v>
      </c>
      <c r="AE15" s="144">
        <v>0.51041666666666663</v>
      </c>
      <c r="AF15" s="144">
        <v>0.23958333333333334</v>
      </c>
      <c r="AG15" s="144">
        <v>0.51041666666666663</v>
      </c>
      <c r="AH15" s="144">
        <v>0.23958333333333334</v>
      </c>
      <c r="AI15" s="144">
        <v>0.51041666666666663</v>
      </c>
      <c r="AJ15" s="144">
        <v>0.23958333333333334</v>
      </c>
      <c r="AK15" s="144">
        <v>0.51041666666666663</v>
      </c>
      <c r="AL15" s="144">
        <v>0.23958333333333334</v>
      </c>
      <c r="AM15" s="144">
        <v>0.51041666666666663</v>
      </c>
      <c r="AN15" s="144">
        <v>0.23958333333333334</v>
      </c>
      <c r="AO15" s="144">
        <v>0.51041666666666663</v>
      </c>
      <c r="AP15" s="144">
        <v>0.23958333333333334</v>
      </c>
      <c r="AQ15" s="144">
        <v>0.51041666666666663</v>
      </c>
      <c r="AR15" s="144">
        <v>0.23958333333333334</v>
      </c>
      <c r="AS15" s="144">
        <v>0.51041666666666663</v>
      </c>
      <c r="AT15" s="144">
        <v>0.23958333333333334</v>
      </c>
      <c r="AU15" s="144">
        <v>0.51041666666666663</v>
      </c>
      <c r="AV15" s="144">
        <v>0.23958333333333334</v>
      </c>
      <c r="AW15" s="144">
        <v>0.51041666666666663</v>
      </c>
      <c r="AX15" s="144">
        <v>0.23958333333333334</v>
      </c>
      <c r="AY15" s="144">
        <v>0.51041666666666663</v>
      </c>
      <c r="AZ15" s="144">
        <v>0.23958333333333334</v>
      </c>
      <c r="BA15" s="144">
        <v>0.51041666666666663</v>
      </c>
      <c r="BB15" s="163"/>
      <c r="BC15" s="163"/>
      <c r="BD15" s="163"/>
      <c r="BE15" s="163"/>
      <c r="BF15" s="163"/>
      <c r="BG15" s="163"/>
      <c r="BH15" s="163"/>
      <c r="BI15" s="163"/>
      <c r="BJ15" s="138" t="s">
        <v>690</v>
      </c>
      <c r="BK15" s="139">
        <v>1033</v>
      </c>
      <c r="BL15" s="138">
        <v>26</v>
      </c>
    </row>
    <row r="16" spans="1:64" x14ac:dyDescent="0.25">
      <c r="A16" s="138">
        <v>3</v>
      </c>
      <c r="B16" s="144">
        <v>0.25</v>
      </c>
      <c r="C16" s="144">
        <v>0.5</v>
      </c>
      <c r="D16" s="144">
        <v>0.25</v>
      </c>
      <c r="E16" s="144">
        <v>0.5</v>
      </c>
      <c r="F16" s="144">
        <v>0.25</v>
      </c>
      <c r="G16" s="144">
        <v>0.5</v>
      </c>
      <c r="H16" s="144">
        <v>0.25</v>
      </c>
      <c r="I16" s="144">
        <v>0.5</v>
      </c>
      <c r="J16" s="144">
        <v>0.25</v>
      </c>
      <c r="K16" s="144">
        <v>0.5</v>
      </c>
      <c r="L16" s="144">
        <v>0.25</v>
      </c>
      <c r="M16" s="144">
        <v>0.5</v>
      </c>
      <c r="N16" s="144">
        <v>0.25</v>
      </c>
      <c r="O16" s="144">
        <v>0.5</v>
      </c>
      <c r="P16" s="144">
        <v>0.25</v>
      </c>
      <c r="Q16" s="144">
        <v>0.5</v>
      </c>
      <c r="R16" s="144">
        <v>0.25</v>
      </c>
      <c r="S16" s="144">
        <v>0.5</v>
      </c>
      <c r="T16" s="144">
        <v>0.25</v>
      </c>
      <c r="U16" s="144">
        <v>0.5</v>
      </c>
      <c r="V16" s="144">
        <v>0.25</v>
      </c>
      <c r="W16" s="144">
        <v>0.5</v>
      </c>
      <c r="X16" s="144">
        <v>0.25</v>
      </c>
      <c r="Y16" s="144">
        <v>0.5</v>
      </c>
      <c r="Z16" s="144">
        <v>0.25</v>
      </c>
      <c r="AA16" s="144">
        <v>0.5</v>
      </c>
      <c r="AB16" s="144">
        <v>0.25</v>
      </c>
      <c r="AC16" s="144">
        <v>0.5</v>
      </c>
      <c r="AD16" s="144">
        <v>0.25</v>
      </c>
      <c r="AE16" s="144">
        <v>0.5</v>
      </c>
      <c r="AF16" s="144">
        <v>0.25</v>
      </c>
      <c r="AG16" s="144">
        <v>0.5</v>
      </c>
      <c r="AH16" s="144">
        <v>0.25</v>
      </c>
      <c r="AI16" s="144">
        <v>0.5</v>
      </c>
      <c r="AJ16" s="144">
        <v>0.25</v>
      </c>
      <c r="AK16" s="144">
        <v>0.5</v>
      </c>
      <c r="AL16" s="144">
        <v>0.25</v>
      </c>
      <c r="AM16" s="144">
        <v>0.5</v>
      </c>
      <c r="AN16" s="144">
        <v>0.25</v>
      </c>
      <c r="AO16" s="144">
        <v>0.5</v>
      </c>
      <c r="AP16" s="144">
        <v>0.25</v>
      </c>
      <c r="AQ16" s="144">
        <v>0.5</v>
      </c>
      <c r="AR16" s="144">
        <v>0.25</v>
      </c>
      <c r="AS16" s="144">
        <v>0.5</v>
      </c>
      <c r="AT16" s="144">
        <v>0.25</v>
      </c>
      <c r="AU16" s="144">
        <v>0.5</v>
      </c>
      <c r="AV16" s="144">
        <v>0.25</v>
      </c>
      <c r="AW16" s="144">
        <v>0.5</v>
      </c>
      <c r="AX16" s="144">
        <v>0.25</v>
      </c>
      <c r="AY16" s="144">
        <v>0.5</v>
      </c>
      <c r="AZ16" s="144">
        <v>0.25</v>
      </c>
      <c r="BA16" s="144">
        <v>0.5</v>
      </c>
      <c r="BB16" s="163"/>
      <c r="BC16" s="163"/>
      <c r="BD16" s="163"/>
      <c r="BE16" s="163"/>
      <c r="BF16" s="163"/>
      <c r="BG16" s="163"/>
      <c r="BH16" s="163"/>
      <c r="BI16" s="163"/>
      <c r="BJ16" s="144" t="s">
        <v>696</v>
      </c>
      <c r="BK16" s="207"/>
      <c r="BL16" s="143">
        <v>26</v>
      </c>
    </row>
    <row r="17" spans="1:64" x14ac:dyDescent="0.25">
      <c r="A17" s="138">
        <v>4</v>
      </c>
      <c r="B17" s="144">
        <v>0.28125</v>
      </c>
      <c r="C17" s="144">
        <v>0.71527777777777779</v>
      </c>
      <c r="D17" s="144">
        <v>0.28125</v>
      </c>
      <c r="E17" s="144">
        <v>0.71527777777777779</v>
      </c>
      <c r="F17" s="144">
        <v>0.28125</v>
      </c>
      <c r="G17" s="144">
        <v>0.71527777777777779</v>
      </c>
      <c r="H17" s="144">
        <v>0.28125</v>
      </c>
      <c r="I17" s="144">
        <v>0.71527777777777779</v>
      </c>
      <c r="J17" s="144">
        <v>0.28125</v>
      </c>
      <c r="K17" s="144">
        <v>0.71527777777777779</v>
      </c>
      <c r="L17" s="144">
        <v>0.28125</v>
      </c>
      <c r="M17" s="144">
        <v>0.71527777777777779</v>
      </c>
      <c r="N17" s="144">
        <v>0.28125</v>
      </c>
      <c r="O17" s="144">
        <v>0.71527777777777779</v>
      </c>
      <c r="P17" s="144">
        <v>0.28125</v>
      </c>
      <c r="Q17" s="144">
        <v>0.71527777777777779</v>
      </c>
      <c r="R17" s="144">
        <v>0.28125</v>
      </c>
      <c r="S17" s="144">
        <v>0.71527777777777779</v>
      </c>
      <c r="T17" s="144">
        <v>0.28125</v>
      </c>
      <c r="U17" s="144">
        <v>0.71527777777777779</v>
      </c>
      <c r="V17" s="144">
        <v>0.28125</v>
      </c>
      <c r="W17" s="144">
        <v>0.71527777777777779</v>
      </c>
      <c r="X17" s="144">
        <v>0.28125</v>
      </c>
      <c r="Y17" s="144">
        <v>0.71527777777777779</v>
      </c>
      <c r="Z17" s="144">
        <v>0.28125</v>
      </c>
      <c r="AA17" s="144">
        <v>0.71527777777777779</v>
      </c>
      <c r="AB17" s="144">
        <v>0.28125</v>
      </c>
      <c r="AC17" s="144">
        <v>0.71527777777777779</v>
      </c>
      <c r="AD17" s="144">
        <v>0.28125</v>
      </c>
      <c r="AE17" s="144">
        <v>0.71527777777777779</v>
      </c>
      <c r="AF17" s="144">
        <v>0.28125</v>
      </c>
      <c r="AG17" s="144">
        <v>0.71527777777777779</v>
      </c>
      <c r="AH17" s="144">
        <v>0.28125</v>
      </c>
      <c r="AI17" s="144">
        <v>0.71527777777777779</v>
      </c>
      <c r="AJ17" s="144">
        <v>0.28125</v>
      </c>
      <c r="AK17" s="144">
        <v>0.71527777777777779</v>
      </c>
      <c r="AL17" s="144">
        <v>0.28125</v>
      </c>
      <c r="AM17" s="144">
        <v>0.71527777777777779</v>
      </c>
      <c r="AN17" s="144">
        <v>0.28125</v>
      </c>
      <c r="AO17" s="144">
        <v>0.71527777777777779</v>
      </c>
      <c r="AP17" s="144">
        <v>0.28125</v>
      </c>
      <c r="AQ17" s="144">
        <v>0.71527777777777779</v>
      </c>
      <c r="AR17" s="144">
        <v>0.28125</v>
      </c>
      <c r="AS17" s="144">
        <v>0.71527777777777779</v>
      </c>
      <c r="AT17" s="144">
        <v>0.28125</v>
      </c>
      <c r="AU17" s="144">
        <v>0.71527777777777779</v>
      </c>
      <c r="AV17" s="144">
        <v>0.28125</v>
      </c>
      <c r="AW17" s="144">
        <v>0.71527777777777779</v>
      </c>
      <c r="AX17" s="144">
        <v>0.28125</v>
      </c>
      <c r="AY17" s="144">
        <v>0.71527777777777779</v>
      </c>
      <c r="AZ17" s="144">
        <v>0.28125</v>
      </c>
      <c r="BA17" s="144">
        <v>0.71527777777777779</v>
      </c>
      <c r="BB17" s="144"/>
      <c r="BC17" s="144"/>
      <c r="BD17" s="144"/>
      <c r="BE17" s="144"/>
      <c r="BF17" s="144"/>
      <c r="BG17" s="144"/>
      <c r="BH17" s="144"/>
      <c r="BI17" s="144"/>
      <c r="BJ17" s="138" t="s">
        <v>688</v>
      </c>
      <c r="BK17" s="139">
        <v>947</v>
      </c>
      <c r="BL17" s="138">
        <v>26</v>
      </c>
    </row>
    <row r="18" spans="1:64" x14ac:dyDescent="0.25">
      <c r="A18" s="143">
        <v>5</v>
      </c>
      <c r="B18" s="144">
        <v>0.29166666666666669</v>
      </c>
      <c r="C18" s="144">
        <v>0.58333333333333337</v>
      </c>
      <c r="D18" s="144">
        <v>0.29166666666666669</v>
      </c>
      <c r="E18" s="144">
        <v>0.58333333333333337</v>
      </c>
      <c r="F18" s="144">
        <v>0.29166666666666669</v>
      </c>
      <c r="G18" s="144">
        <v>0.58333333333333337</v>
      </c>
      <c r="H18" s="144">
        <v>0.29166666666666669</v>
      </c>
      <c r="I18" s="144">
        <v>0.58333333333333337</v>
      </c>
      <c r="J18" s="144">
        <v>0.29166666666666669</v>
      </c>
      <c r="K18" s="144">
        <v>0.58333333333333337</v>
      </c>
      <c r="L18" s="144">
        <v>0.29166666666666669</v>
      </c>
      <c r="M18" s="144">
        <v>0.58333333333333337</v>
      </c>
      <c r="N18" s="144">
        <v>0.29166666666666669</v>
      </c>
      <c r="O18" s="144">
        <v>0.58333333333333337</v>
      </c>
      <c r="P18" s="144">
        <v>0.29166666666666669</v>
      </c>
      <c r="Q18" s="144">
        <v>0.58333333333333337</v>
      </c>
      <c r="R18" s="144">
        <v>0.29166666666666669</v>
      </c>
      <c r="S18" s="144">
        <v>0.58333333333333337</v>
      </c>
      <c r="T18" s="144">
        <v>0.29166666666666669</v>
      </c>
      <c r="U18" s="144">
        <v>0.58333333333333337</v>
      </c>
      <c r="V18" s="144">
        <v>0.29166666666666669</v>
      </c>
      <c r="W18" s="144">
        <v>0.58333333333333337</v>
      </c>
      <c r="X18" s="144">
        <v>0.29166666666666669</v>
      </c>
      <c r="Y18" s="144">
        <v>0.58333333333333337</v>
      </c>
      <c r="Z18" s="144">
        <v>0.29166666666666669</v>
      </c>
      <c r="AA18" s="144">
        <v>0.58333333333333337</v>
      </c>
      <c r="AB18" s="144">
        <v>0.29166666666666669</v>
      </c>
      <c r="AC18" s="144">
        <v>0.58333333333333337</v>
      </c>
      <c r="AD18" s="144">
        <v>0.29166666666666669</v>
      </c>
      <c r="AE18" s="144">
        <v>0.58333333333333337</v>
      </c>
      <c r="AF18" s="144">
        <v>0.29166666666666669</v>
      </c>
      <c r="AG18" s="144">
        <v>0.58333333333333337</v>
      </c>
      <c r="AH18" s="144">
        <v>0.29166666666666669</v>
      </c>
      <c r="AI18" s="144">
        <v>0.58333333333333337</v>
      </c>
      <c r="AJ18" s="144">
        <v>0.29166666666666669</v>
      </c>
      <c r="AK18" s="144">
        <v>0.58333333333333337</v>
      </c>
      <c r="AL18" s="144">
        <v>0.29166666666666669</v>
      </c>
      <c r="AM18" s="144">
        <v>0.58333333333333337</v>
      </c>
      <c r="AN18" s="144">
        <v>0.29166666666666669</v>
      </c>
      <c r="AO18" s="144">
        <v>0.58333333333333337</v>
      </c>
      <c r="AP18" s="144">
        <v>0.29166666666666669</v>
      </c>
      <c r="AQ18" s="144">
        <v>0.58333333333333337</v>
      </c>
      <c r="AR18" s="144">
        <v>0.29166666666666669</v>
      </c>
      <c r="AS18" s="144">
        <v>0.58333333333333337</v>
      </c>
      <c r="AT18" s="144">
        <v>0.29166666666666669</v>
      </c>
      <c r="AU18" s="144">
        <v>0.58333333333333337</v>
      </c>
      <c r="AV18" s="144">
        <v>0.29166666666666669</v>
      </c>
      <c r="AW18" s="144">
        <v>0.58333333333333337</v>
      </c>
      <c r="AX18" s="144">
        <v>0.29166666666666669</v>
      </c>
      <c r="AY18" s="144">
        <v>0.58333333333333337</v>
      </c>
      <c r="AZ18" s="144">
        <v>0.29166666666666669</v>
      </c>
      <c r="BA18" s="144">
        <v>0.58333333333333337</v>
      </c>
      <c r="BB18" s="144"/>
      <c r="BC18" s="144"/>
      <c r="BD18" s="144"/>
      <c r="BE18" s="144"/>
      <c r="BF18" s="144"/>
      <c r="BG18" s="144"/>
      <c r="BH18" s="144"/>
      <c r="BI18" s="144"/>
      <c r="BJ18" s="144" t="s">
        <v>685</v>
      </c>
      <c r="BK18" s="207">
        <v>154</v>
      </c>
      <c r="BL18" s="143">
        <v>26</v>
      </c>
    </row>
    <row r="19" spans="1:64" x14ac:dyDescent="0.25">
      <c r="A19" s="141"/>
      <c r="B19" s="142">
        <v>0.33333333333333331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208"/>
      <c r="BL19" s="141"/>
    </row>
    <row r="20" spans="1:64" x14ac:dyDescent="0.25">
      <c r="A20" s="141"/>
      <c r="B20" s="142">
        <v>0.34375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208"/>
      <c r="BL20" s="141"/>
    </row>
    <row r="21" spans="1:64" x14ac:dyDescent="0.25">
      <c r="A21" s="141"/>
      <c r="B21" s="142">
        <v>0.35416666666666669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208"/>
      <c r="BL21" s="141"/>
    </row>
    <row r="22" spans="1:64" x14ac:dyDescent="0.25">
      <c r="A22" s="141"/>
      <c r="B22" s="142">
        <v>0.375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208"/>
      <c r="BL22" s="141"/>
    </row>
    <row r="23" spans="1:64" x14ac:dyDescent="0.25">
      <c r="A23" s="165">
        <v>6</v>
      </c>
      <c r="B23" s="166">
        <v>0.42708333333333331</v>
      </c>
      <c r="C23" s="166">
        <v>0.39583333333333331</v>
      </c>
      <c r="D23" s="166">
        <v>0.42708333333333331</v>
      </c>
      <c r="E23" s="166">
        <v>0.39583333333333331</v>
      </c>
      <c r="F23" s="166">
        <v>0.42708333333333331</v>
      </c>
      <c r="G23" s="166">
        <v>0.39583333333333331</v>
      </c>
      <c r="H23" s="166">
        <v>0.42708333333333331</v>
      </c>
      <c r="I23" s="166">
        <v>0.39583333333333331</v>
      </c>
      <c r="J23" s="166">
        <v>0.42708333333333331</v>
      </c>
      <c r="K23" s="166">
        <v>0.39583333333333331</v>
      </c>
      <c r="L23" s="166">
        <v>0.42708333333333331</v>
      </c>
      <c r="M23" s="166">
        <v>0.39583333333333331</v>
      </c>
      <c r="N23" s="166">
        <v>0.42708333333333331</v>
      </c>
      <c r="O23" s="166">
        <v>0.39583333333333331</v>
      </c>
      <c r="P23" s="166">
        <v>0.42708333333333331</v>
      </c>
      <c r="Q23" s="166">
        <v>0.39583333333333331</v>
      </c>
      <c r="R23" s="166">
        <v>0.42708333333333331</v>
      </c>
      <c r="S23" s="166">
        <v>0.39583333333333331</v>
      </c>
      <c r="T23" s="166">
        <v>0.42708333333333331</v>
      </c>
      <c r="U23" s="166">
        <v>0.39583333333333331</v>
      </c>
      <c r="V23" s="166">
        <v>0.42708333333333331</v>
      </c>
      <c r="W23" s="166">
        <v>0.39583333333333331</v>
      </c>
      <c r="X23" s="166">
        <v>0.42708333333333331</v>
      </c>
      <c r="Y23" s="166">
        <v>0.39583333333333331</v>
      </c>
      <c r="Z23" s="166">
        <v>0.42708333333333331</v>
      </c>
      <c r="AA23" s="166">
        <v>0.39583333333333331</v>
      </c>
      <c r="AB23" s="166">
        <v>0.42708333333333331</v>
      </c>
      <c r="AC23" s="166">
        <v>0.39583333333333331</v>
      </c>
      <c r="AD23" s="166">
        <v>0.42708333333333331</v>
      </c>
      <c r="AE23" s="166">
        <v>0.39583333333333331</v>
      </c>
      <c r="AF23" s="166">
        <v>0.42708333333333331</v>
      </c>
      <c r="AG23" s="166">
        <v>0.39583333333333331</v>
      </c>
      <c r="AH23" s="166">
        <v>0.42708333333333331</v>
      </c>
      <c r="AI23" s="166">
        <v>0.39583333333333331</v>
      </c>
      <c r="AJ23" s="166">
        <v>0.42708333333333331</v>
      </c>
      <c r="AK23" s="166">
        <v>0.39583333333333331</v>
      </c>
      <c r="AL23" s="166">
        <v>0.42708333333333331</v>
      </c>
      <c r="AM23" s="166">
        <v>0.39583333333333331</v>
      </c>
      <c r="AN23" s="166">
        <v>0.42708333333333331</v>
      </c>
      <c r="AO23" s="166">
        <v>0.39583333333333331</v>
      </c>
      <c r="AP23" s="166">
        <v>0.42708333333333331</v>
      </c>
      <c r="AQ23" s="166">
        <v>0.39583333333333331</v>
      </c>
      <c r="AR23" s="166">
        <v>0.42708333333333331</v>
      </c>
      <c r="AS23" s="166">
        <v>0.39583333333333331</v>
      </c>
      <c r="AT23" s="166">
        <v>0.42708333333333331</v>
      </c>
      <c r="AU23" s="166">
        <v>0.39583333333333331</v>
      </c>
      <c r="AV23" s="166">
        <v>0.42708333333333331</v>
      </c>
      <c r="AW23" s="166">
        <v>0.39583333333333331</v>
      </c>
      <c r="AX23" s="166">
        <v>0.42708333333333331</v>
      </c>
      <c r="AY23" s="166">
        <v>0.39583333333333331</v>
      </c>
      <c r="AZ23" s="166">
        <v>0.42708333333333331</v>
      </c>
      <c r="BA23" s="166">
        <v>0.39583333333333331</v>
      </c>
      <c r="BB23" s="165"/>
      <c r="BC23" s="165"/>
      <c r="BD23" s="165"/>
      <c r="BE23" s="165"/>
      <c r="BF23" s="165"/>
      <c r="BG23" s="165"/>
      <c r="BH23" s="165"/>
      <c r="BI23" s="165"/>
      <c r="BJ23" s="144" t="s">
        <v>689</v>
      </c>
      <c r="BK23" s="207">
        <v>673</v>
      </c>
      <c r="BL23" s="143">
        <v>26</v>
      </c>
    </row>
    <row r="24" spans="1:64" x14ac:dyDescent="0.25">
      <c r="A24" s="165">
        <v>7</v>
      </c>
      <c r="B24" s="166">
        <v>0.4861111111111111</v>
      </c>
      <c r="C24" s="166">
        <v>0.88541666666666663</v>
      </c>
      <c r="D24" s="166">
        <v>0.4861111111111111</v>
      </c>
      <c r="E24" s="166">
        <v>0.88541666666666663</v>
      </c>
      <c r="F24" s="166">
        <v>0.4861111111111111</v>
      </c>
      <c r="G24" s="166">
        <v>0.88541666666666663</v>
      </c>
      <c r="H24" s="166">
        <v>0.4861111111111111</v>
      </c>
      <c r="I24" s="166">
        <v>0.88541666666666663</v>
      </c>
      <c r="J24" s="166">
        <v>0.4861111111111111</v>
      </c>
      <c r="K24" s="166">
        <v>0.88541666666666663</v>
      </c>
      <c r="L24" s="166">
        <v>0.4861111111111111</v>
      </c>
      <c r="M24" s="166">
        <v>0.88541666666666663</v>
      </c>
      <c r="N24" s="166">
        <v>0.4861111111111111</v>
      </c>
      <c r="O24" s="166">
        <v>0.88541666666666663</v>
      </c>
      <c r="P24" s="166">
        <v>0.4861111111111111</v>
      </c>
      <c r="Q24" s="166">
        <v>0.88541666666666663</v>
      </c>
      <c r="R24" s="166">
        <v>0.4861111111111111</v>
      </c>
      <c r="S24" s="166">
        <v>0.88541666666666663</v>
      </c>
      <c r="T24" s="166">
        <v>0.4861111111111111</v>
      </c>
      <c r="U24" s="166">
        <v>0.88541666666666663</v>
      </c>
      <c r="V24" s="166">
        <v>0.4861111111111111</v>
      </c>
      <c r="W24" s="166">
        <v>0.88541666666666663</v>
      </c>
      <c r="X24" s="166">
        <v>0.4861111111111111</v>
      </c>
      <c r="Y24" s="166">
        <v>0.88541666666666663</v>
      </c>
      <c r="Z24" s="166">
        <v>0.4861111111111111</v>
      </c>
      <c r="AA24" s="166">
        <v>0.88541666666666663</v>
      </c>
      <c r="AB24" s="166">
        <v>0.4861111111111111</v>
      </c>
      <c r="AC24" s="166">
        <v>0.88541666666666663</v>
      </c>
      <c r="AD24" s="166">
        <v>0.4861111111111111</v>
      </c>
      <c r="AE24" s="166">
        <v>0.88541666666666663</v>
      </c>
      <c r="AF24" s="166">
        <v>0.4861111111111111</v>
      </c>
      <c r="AG24" s="166">
        <v>0.88541666666666663</v>
      </c>
      <c r="AH24" s="166">
        <v>0.4861111111111111</v>
      </c>
      <c r="AI24" s="166">
        <v>0.88541666666666663</v>
      </c>
      <c r="AJ24" s="166">
        <v>0.4861111111111111</v>
      </c>
      <c r="AK24" s="166">
        <v>0.88541666666666663</v>
      </c>
      <c r="AL24" s="166">
        <v>0.4861111111111111</v>
      </c>
      <c r="AM24" s="166">
        <v>0.88541666666666663</v>
      </c>
      <c r="AN24" s="166">
        <v>0.4861111111111111</v>
      </c>
      <c r="AO24" s="166">
        <v>0.88541666666666663</v>
      </c>
      <c r="AP24" s="166">
        <v>0.4861111111111111</v>
      </c>
      <c r="AQ24" s="166">
        <v>0.88541666666666663</v>
      </c>
      <c r="AR24" s="166">
        <v>0.4861111111111111</v>
      </c>
      <c r="AS24" s="166">
        <v>0.88541666666666663</v>
      </c>
      <c r="AT24" s="166">
        <v>0.4861111111111111</v>
      </c>
      <c r="AU24" s="166">
        <v>0.88541666666666663</v>
      </c>
      <c r="AV24" s="166">
        <v>0.4861111111111111</v>
      </c>
      <c r="AW24" s="166">
        <v>0.88541666666666663</v>
      </c>
      <c r="AX24" s="166">
        <v>0.4861111111111111</v>
      </c>
      <c r="AY24" s="166">
        <v>0.88541666666666663</v>
      </c>
      <c r="AZ24" s="166">
        <v>0.4861111111111111</v>
      </c>
      <c r="BA24" s="166">
        <v>0.88541666666666663</v>
      </c>
      <c r="BB24" s="165"/>
      <c r="BC24" s="165"/>
      <c r="BD24" s="165"/>
      <c r="BE24" s="165"/>
      <c r="BF24" s="165"/>
      <c r="BG24" s="165"/>
      <c r="BH24" s="165"/>
      <c r="BI24" s="165"/>
      <c r="BJ24" s="144" t="s">
        <v>685</v>
      </c>
      <c r="BK24" s="207">
        <v>156</v>
      </c>
      <c r="BL24" s="143">
        <v>26</v>
      </c>
    </row>
    <row r="25" spans="1:64" x14ac:dyDescent="0.25">
      <c r="A25" s="165">
        <v>8</v>
      </c>
      <c r="B25" s="166">
        <v>0.5</v>
      </c>
      <c r="C25" s="166">
        <v>0.26041666666666669</v>
      </c>
      <c r="D25" s="166">
        <v>0.5</v>
      </c>
      <c r="E25" s="166">
        <v>0.26041666666666669</v>
      </c>
      <c r="F25" s="166">
        <v>0.5</v>
      </c>
      <c r="G25" s="166">
        <v>0.26041666666666669</v>
      </c>
      <c r="H25" s="166">
        <v>0.5</v>
      </c>
      <c r="I25" s="166">
        <v>0.26041666666666669</v>
      </c>
      <c r="J25" s="166">
        <v>0.5</v>
      </c>
      <c r="K25" s="166">
        <v>0.26041666666666669</v>
      </c>
      <c r="L25" s="166">
        <v>0.5</v>
      </c>
      <c r="M25" s="166">
        <v>0.26041666666666669</v>
      </c>
      <c r="N25" s="166">
        <v>0.5</v>
      </c>
      <c r="O25" s="166">
        <v>0.26041666666666669</v>
      </c>
      <c r="P25" s="166">
        <v>0.5</v>
      </c>
      <c r="Q25" s="166">
        <v>0.26041666666666669</v>
      </c>
      <c r="R25" s="166">
        <v>0.5</v>
      </c>
      <c r="S25" s="166">
        <v>0.26041666666666669</v>
      </c>
      <c r="T25" s="166">
        <v>0.5</v>
      </c>
      <c r="U25" s="166">
        <v>0.26041666666666669</v>
      </c>
      <c r="V25" s="166">
        <v>0.5</v>
      </c>
      <c r="W25" s="166">
        <v>0.26041666666666669</v>
      </c>
      <c r="X25" s="166">
        <v>0.5</v>
      </c>
      <c r="Y25" s="166">
        <v>0.26041666666666669</v>
      </c>
      <c r="Z25" s="166">
        <v>0.5</v>
      </c>
      <c r="AA25" s="166">
        <v>0.26041666666666669</v>
      </c>
      <c r="AB25" s="166">
        <v>0.5</v>
      </c>
      <c r="AC25" s="166">
        <v>0.26041666666666669</v>
      </c>
      <c r="AD25" s="166">
        <v>0.5</v>
      </c>
      <c r="AE25" s="166">
        <v>0.26041666666666669</v>
      </c>
      <c r="AF25" s="166">
        <v>0.5</v>
      </c>
      <c r="AG25" s="166">
        <v>0.26041666666666669</v>
      </c>
      <c r="AH25" s="166">
        <v>0.5</v>
      </c>
      <c r="AI25" s="166">
        <v>0.26041666666666669</v>
      </c>
      <c r="AJ25" s="166">
        <v>0.5</v>
      </c>
      <c r="AK25" s="166">
        <v>0.26041666666666669</v>
      </c>
      <c r="AL25" s="166">
        <v>0.5</v>
      </c>
      <c r="AM25" s="166">
        <v>0.26041666666666669</v>
      </c>
      <c r="AN25" s="166">
        <v>0.5</v>
      </c>
      <c r="AO25" s="166">
        <v>0.26041666666666669</v>
      </c>
      <c r="AP25" s="166">
        <v>0.5</v>
      </c>
      <c r="AQ25" s="166">
        <v>0.26041666666666669</v>
      </c>
      <c r="AR25" s="166">
        <v>0.5</v>
      </c>
      <c r="AS25" s="166">
        <v>0.26041666666666669</v>
      </c>
      <c r="AT25" s="166">
        <v>0.5</v>
      </c>
      <c r="AU25" s="166">
        <v>0.26041666666666669</v>
      </c>
      <c r="AV25" s="166">
        <v>0.5</v>
      </c>
      <c r="AW25" s="166">
        <v>0.26041666666666669</v>
      </c>
      <c r="AX25" s="166">
        <v>0.5</v>
      </c>
      <c r="AY25" s="166">
        <v>0.26041666666666669</v>
      </c>
      <c r="AZ25" s="166">
        <v>0.5</v>
      </c>
      <c r="BA25" s="166">
        <v>0.26041666666666669</v>
      </c>
      <c r="BB25" s="165"/>
      <c r="BC25" s="165"/>
      <c r="BD25" s="165"/>
      <c r="BE25" s="165"/>
      <c r="BF25" s="165"/>
      <c r="BG25" s="165"/>
      <c r="BH25" s="165"/>
      <c r="BI25" s="165"/>
      <c r="BJ25" s="144" t="s">
        <v>696</v>
      </c>
      <c r="BK25" s="207"/>
      <c r="BL25" s="143">
        <v>26</v>
      </c>
    </row>
    <row r="26" spans="1:64" x14ac:dyDescent="0.25">
      <c r="A26" s="165">
        <v>9</v>
      </c>
      <c r="B26" s="166">
        <v>0.5625</v>
      </c>
      <c r="C26" s="166">
        <v>0.34375</v>
      </c>
      <c r="D26" s="166">
        <v>0.5625</v>
      </c>
      <c r="E26" s="166">
        <v>0.34375</v>
      </c>
      <c r="F26" s="166">
        <v>0.5625</v>
      </c>
      <c r="G26" s="166">
        <v>0.34375</v>
      </c>
      <c r="H26" s="166">
        <v>0.5625</v>
      </c>
      <c r="I26" s="166">
        <v>0.34375</v>
      </c>
      <c r="J26" s="166">
        <v>0.5625</v>
      </c>
      <c r="K26" s="166">
        <v>0.34375</v>
      </c>
      <c r="L26" s="166">
        <v>0.5625</v>
      </c>
      <c r="M26" s="166">
        <v>0.34375</v>
      </c>
      <c r="N26" s="166">
        <v>0.5625</v>
      </c>
      <c r="O26" s="166">
        <v>0.34375</v>
      </c>
      <c r="P26" s="166">
        <v>0.5625</v>
      </c>
      <c r="Q26" s="166">
        <v>0.34375</v>
      </c>
      <c r="R26" s="166">
        <v>0.5625</v>
      </c>
      <c r="S26" s="166">
        <v>0.34375</v>
      </c>
      <c r="T26" s="166">
        <v>0.5625</v>
      </c>
      <c r="U26" s="166">
        <v>0.34375</v>
      </c>
      <c r="V26" s="166">
        <v>0.5625</v>
      </c>
      <c r="W26" s="166">
        <v>0.34375</v>
      </c>
      <c r="X26" s="166">
        <v>0.5625</v>
      </c>
      <c r="Y26" s="166">
        <v>0.34375</v>
      </c>
      <c r="Z26" s="166">
        <v>0.5625</v>
      </c>
      <c r="AA26" s="166">
        <v>0.34375</v>
      </c>
      <c r="AB26" s="166">
        <v>0.5625</v>
      </c>
      <c r="AC26" s="166">
        <v>0.34375</v>
      </c>
      <c r="AD26" s="166">
        <v>0.5625</v>
      </c>
      <c r="AE26" s="166">
        <v>0.34375</v>
      </c>
      <c r="AF26" s="166">
        <v>0.5625</v>
      </c>
      <c r="AG26" s="166">
        <v>0.34375</v>
      </c>
      <c r="AH26" s="166">
        <v>0.5625</v>
      </c>
      <c r="AI26" s="166">
        <v>0.34375</v>
      </c>
      <c r="AJ26" s="166">
        <v>0.5625</v>
      </c>
      <c r="AK26" s="166">
        <v>0.34375</v>
      </c>
      <c r="AL26" s="166">
        <v>0.5625</v>
      </c>
      <c r="AM26" s="166">
        <v>0.34375</v>
      </c>
      <c r="AN26" s="166">
        <v>0.5625</v>
      </c>
      <c r="AO26" s="166">
        <v>0.34375</v>
      </c>
      <c r="AP26" s="166">
        <v>0.5625</v>
      </c>
      <c r="AQ26" s="166">
        <v>0.34375</v>
      </c>
      <c r="AR26" s="166">
        <v>0.5625</v>
      </c>
      <c r="AS26" s="166">
        <v>0.34375</v>
      </c>
      <c r="AT26" s="166">
        <v>0.5625</v>
      </c>
      <c r="AU26" s="166">
        <v>0.34375</v>
      </c>
      <c r="AV26" s="166">
        <v>0.5625</v>
      </c>
      <c r="AW26" s="166">
        <v>0.34375</v>
      </c>
      <c r="AX26" s="166">
        <v>0.5625</v>
      </c>
      <c r="AY26" s="166">
        <v>0.34375</v>
      </c>
      <c r="AZ26" s="166">
        <v>0.5625</v>
      </c>
      <c r="BA26" s="166">
        <v>0.34375</v>
      </c>
      <c r="BB26" s="166"/>
      <c r="BC26" s="166"/>
      <c r="BD26" s="166"/>
      <c r="BE26" s="166"/>
      <c r="BF26" s="166"/>
      <c r="BG26" s="166"/>
      <c r="BH26" s="166"/>
      <c r="BI26" s="166"/>
      <c r="BJ26" s="144" t="s">
        <v>692</v>
      </c>
      <c r="BK26" s="207"/>
      <c r="BL26" s="143">
        <v>26</v>
      </c>
    </row>
    <row r="27" spans="1:64" x14ac:dyDescent="0.25">
      <c r="A27" s="156"/>
      <c r="B27" s="157">
        <v>0.58333333333333337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42"/>
      <c r="BK27" s="208"/>
      <c r="BL27" s="141"/>
    </row>
    <row r="28" spans="1:64" x14ac:dyDescent="0.25">
      <c r="A28" s="156"/>
      <c r="B28" s="157">
        <v>0.60416666666666663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42"/>
      <c r="BK28" s="208"/>
      <c r="BL28" s="141"/>
    </row>
    <row r="29" spans="1:64" x14ac:dyDescent="0.25">
      <c r="A29" s="156"/>
      <c r="B29" s="157">
        <v>0.625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42"/>
      <c r="BK29" s="208"/>
      <c r="BL29" s="141"/>
    </row>
    <row r="30" spans="1:64" x14ac:dyDescent="0.25">
      <c r="A30" s="156"/>
      <c r="B30" s="157">
        <v>0.64583333333333337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42"/>
      <c r="BK30" s="208"/>
      <c r="BL30" s="141"/>
    </row>
    <row r="31" spans="1:64" x14ac:dyDescent="0.25">
      <c r="A31" s="156"/>
      <c r="B31" s="157">
        <v>0.66666666666666663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42"/>
      <c r="BK31" s="208"/>
      <c r="BL31" s="141"/>
    </row>
    <row r="32" spans="1:64" x14ac:dyDescent="0.25">
      <c r="A32" s="156"/>
      <c r="B32" s="157">
        <v>0.6875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42"/>
      <c r="BK32" s="208"/>
      <c r="BL32" s="141"/>
    </row>
    <row r="33" spans="1:64" x14ac:dyDescent="0.25">
      <c r="A33" s="165">
        <v>10</v>
      </c>
      <c r="B33" s="166">
        <v>0.875</v>
      </c>
      <c r="C33" s="166">
        <v>0.44791666666666669</v>
      </c>
      <c r="D33" s="166">
        <v>0.875</v>
      </c>
      <c r="E33" s="166">
        <v>0.44791666666666669</v>
      </c>
      <c r="F33" s="166">
        <v>0.875</v>
      </c>
      <c r="G33" s="166">
        <v>0.44791666666666669</v>
      </c>
      <c r="H33" s="166">
        <v>0.875</v>
      </c>
      <c r="I33" s="166">
        <v>0.44791666666666669</v>
      </c>
      <c r="J33" s="166">
        <v>0.875</v>
      </c>
      <c r="K33" s="166">
        <v>0.44791666666666669</v>
      </c>
      <c r="L33" s="166">
        <v>0.875</v>
      </c>
      <c r="M33" s="166">
        <v>0.44791666666666669</v>
      </c>
      <c r="N33" s="166">
        <v>0.875</v>
      </c>
      <c r="O33" s="166">
        <v>0.44791666666666669</v>
      </c>
      <c r="P33" s="166">
        <v>0.875</v>
      </c>
      <c r="Q33" s="166">
        <v>0.44791666666666669</v>
      </c>
      <c r="R33" s="166">
        <v>0.875</v>
      </c>
      <c r="S33" s="166">
        <v>0.44791666666666669</v>
      </c>
      <c r="T33" s="166">
        <v>0.875</v>
      </c>
      <c r="U33" s="166">
        <v>0.44791666666666669</v>
      </c>
      <c r="V33" s="166">
        <v>0.875</v>
      </c>
      <c r="W33" s="166">
        <v>0.44791666666666669</v>
      </c>
      <c r="X33" s="166">
        <v>0.875</v>
      </c>
      <c r="Y33" s="166">
        <v>0.44791666666666669</v>
      </c>
      <c r="Z33" s="166">
        <v>0.875</v>
      </c>
      <c r="AA33" s="166">
        <v>0.44791666666666669</v>
      </c>
      <c r="AB33" s="166">
        <v>0.875</v>
      </c>
      <c r="AC33" s="166">
        <v>0.44791666666666669</v>
      </c>
      <c r="AD33" s="166">
        <v>0.875</v>
      </c>
      <c r="AE33" s="166">
        <v>0.44791666666666669</v>
      </c>
      <c r="AF33" s="166">
        <v>0.875</v>
      </c>
      <c r="AG33" s="166">
        <v>0.44791666666666669</v>
      </c>
      <c r="AH33" s="166">
        <v>0.875</v>
      </c>
      <c r="AI33" s="166">
        <v>0.44791666666666669</v>
      </c>
      <c r="AJ33" s="166">
        <v>0.875</v>
      </c>
      <c r="AK33" s="166">
        <v>0.44791666666666669</v>
      </c>
      <c r="AL33" s="166">
        <v>0.875</v>
      </c>
      <c r="AM33" s="166">
        <v>0.44791666666666669</v>
      </c>
      <c r="AN33" s="166">
        <v>0.875</v>
      </c>
      <c r="AO33" s="166">
        <v>0.44791666666666669</v>
      </c>
      <c r="AP33" s="166">
        <v>0.875</v>
      </c>
      <c r="AQ33" s="166">
        <v>0.44791666666666669</v>
      </c>
      <c r="AR33" s="166">
        <v>0.875</v>
      </c>
      <c r="AS33" s="166">
        <v>0.44791666666666669</v>
      </c>
      <c r="AT33" s="166">
        <v>0.875</v>
      </c>
      <c r="AU33" s="166">
        <v>0.44791666666666669</v>
      </c>
      <c r="AV33" s="166">
        <v>0.875</v>
      </c>
      <c r="AW33" s="166">
        <v>0.44791666666666669</v>
      </c>
      <c r="AX33" s="166">
        <v>0.875</v>
      </c>
      <c r="AY33" s="166">
        <v>0.44791666666666669</v>
      </c>
      <c r="AZ33" s="166">
        <v>0.875</v>
      </c>
      <c r="BA33" s="166">
        <v>0.44791666666666669</v>
      </c>
      <c r="BB33" s="166"/>
      <c r="BC33" s="166"/>
      <c r="BD33" s="166"/>
      <c r="BE33" s="166"/>
      <c r="BF33" s="166"/>
      <c r="BG33" s="166"/>
      <c r="BH33" s="166"/>
      <c r="BI33" s="166"/>
      <c r="BJ33" s="144" t="s">
        <v>685</v>
      </c>
      <c r="BK33" s="207">
        <v>1726</v>
      </c>
      <c r="BL33" s="143">
        <v>26</v>
      </c>
    </row>
    <row r="34" spans="1:64" x14ac:dyDescent="0.25">
      <c r="A34" s="165">
        <v>11</v>
      </c>
      <c r="B34" s="166"/>
      <c r="C34" s="166">
        <v>0.76388888888888884</v>
      </c>
      <c r="D34" s="166">
        <v>0.89583333333333337</v>
      </c>
      <c r="E34" s="166"/>
      <c r="F34" s="166"/>
      <c r="G34" s="166">
        <v>0.76388888888888884</v>
      </c>
      <c r="H34" s="166">
        <v>0.89583333333333337</v>
      </c>
      <c r="I34" s="166"/>
      <c r="J34" s="166"/>
      <c r="K34" s="166">
        <v>0.76388888888888884</v>
      </c>
      <c r="L34" s="166">
        <v>0.89583333333333337</v>
      </c>
      <c r="M34" s="166"/>
      <c r="N34" s="166"/>
      <c r="O34" s="166">
        <v>0.76388888888888884</v>
      </c>
      <c r="P34" s="166">
        <v>0.89583333333333337</v>
      </c>
      <c r="Q34" s="166"/>
      <c r="R34" s="166"/>
      <c r="S34" s="166">
        <v>0.76388888888888884</v>
      </c>
      <c r="T34" s="166">
        <v>0.89583333333333337</v>
      </c>
      <c r="U34" s="166"/>
      <c r="V34" s="166"/>
      <c r="W34" s="166">
        <v>0.76388888888888884</v>
      </c>
      <c r="X34" s="166">
        <v>0.89583333333333337</v>
      </c>
      <c r="Y34" s="166"/>
      <c r="Z34" s="166"/>
      <c r="AA34" s="166">
        <v>0.76388888888888884</v>
      </c>
      <c r="AB34" s="166">
        <v>0.89583333333333337</v>
      </c>
      <c r="AC34" s="166"/>
      <c r="AD34" s="166"/>
      <c r="AE34" s="166">
        <v>0.76388888888888884</v>
      </c>
      <c r="AF34" s="166">
        <v>0.89583333333333337</v>
      </c>
      <c r="AG34" s="166"/>
      <c r="AH34" s="166"/>
      <c r="AI34" s="166">
        <v>0.76388888888888884</v>
      </c>
      <c r="AJ34" s="166">
        <v>0.89583333333333337</v>
      </c>
      <c r="AK34" s="166"/>
      <c r="AL34" s="166"/>
      <c r="AM34" s="166">
        <v>0.76388888888888884</v>
      </c>
      <c r="AN34" s="166">
        <v>0.89583333333333337</v>
      </c>
      <c r="AO34" s="166"/>
      <c r="AP34" s="166"/>
      <c r="AQ34" s="166">
        <v>0.76388888888888884</v>
      </c>
      <c r="AR34" s="166">
        <v>0.89583333333333337</v>
      </c>
      <c r="AS34" s="166"/>
      <c r="AT34" s="166"/>
      <c r="AU34" s="166">
        <v>0.76388888888888884</v>
      </c>
      <c r="AV34" s="166">
        <v>0.89583333333333337</v>
      </c>
      <c r="AW34" s="166"/>
      <c r="AX34" s="166"/>
      <c r="AY34" s="166">
        <v>0.76388888888888884</v>
      </c>
      <c r="AZ34" s="166">
        <v>0.89583333333333337</v>
      </c>
      <c r="BA34" s="166"/>
      <c r="BB34" s="165"/>
      <c r="BC34" s="165"/>
      <c r="BD34" s="165"/>
      <c r="BE34" s="165"/>
      <c r="BF34" s="165"/>
      <c r="BG34" s="165"/>
      <c r="BH34" s="165"/>
      <c r="BI34" s="165"/>
      <c r="BJ34" s="166" t="s">
        <v>696</v>
      </c>
      <c r="BK34" s="209">
        <v>1619</v>
      </c>
      <c r="BL34" s="165">
        <v>13</v>
      </c>
    </row>
    <row r="35" spans="1:64" x14ac:dyDescent="0.25">
      <c r="A35" s="156"/>
      <c r="B35" s="157">
        <v>0.89583333333333337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6"/>
      <c r="BC35" s="156"/>
      <c r="BD35" s="156"/>
      <c r="BE35" s="156"/>
      <c r="BF35" s="156"/>
      <c r="BG35" s="156"/>
      <c r="BH35" s="156"/>
      <c r="BI35" s="156"/>
      <c r="BJ35" s="157"/>
      <c r="BK35" s="210"/>
      <c r="BL35" s="156"/>
    </row>
    <row r="36" spans="1:64" x14ac:dyDescent="0.25">
      <c r="A36" s="156"/>
      <c r="B36" s="157">
        <v>0.91666666666666663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6"/>
      <c r="BC36" s="156"/>
      <c r="BD36" s="156"/>
      <c r="BE36" s="156"/>
      <c r="BF36" s="156"/>
      <c r="BG36" s="156"/>
      <c r="BH36" s="156"/>
      <c r="BI36" s="156"/>
      <c r="BJ36" s="157"/>
      <c r="BK36" s="210"/>
      <c r="BL36" s="156"/>
    </row>
    <row r="37" spans="1:64" x14ac:dyDescent="0.25">
      <c r="A37" s="156"/>
      <c r="B37" s="157">
        <v>0.9375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6"/>
      <c r="BC37" s="156"/>
      <c r="BD37" s="156"/>
      <c r="BE37" s="156"/>
      <c r="BF37" s="156"/>
      <c r="BG37" s="156"/>
      <c r="BH37" s="156"/>
      <c r="BI37" s="156"/>
      <c r="BJ37" s="157"/>
      <c r="BK37" s="210"/>
      <c r="BL37" s="156"/>
    </row>
    <row r="38" spans="1:64" x14ac:dyDescent="0.25">
      <c r="A38" s="156"/>
      <c r="B38" s="157">
        <v>0.95833333333333337</v>
      </c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6"/>
      <c r="BC38" s="156"/>
      <c r="BD38" s="156"/>
      <c r="BE38" s="156"/>
      <c r="BF38" s="156"/>
      <c r="BG38" s="156"/>
      <c r="BH38" s="156"/>
      <c r="BI38" s="156"/>
      <c r="BJ38" s="157"/>
      <c r="BK38" s="210"/>
      <c r="BL38" s="156"/>
    </row>
    <row r="39" spans="1:64" x14ac:dyDescent="0.25">
      <c r="A39" s="156"/>
      <c r="B39" s="157">
        <v>0.97916666666666663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6"/>
      <c r="BC39" s="156"/>
      <c r="BD39" s="156"/>
      <c r="BE39" s="156"/>
      <c r="BF39" s="156"/>
      <c r="BG39" s="156"/>
      <c r="BH39" s="156"/>
      <c r="BI39" s="156"/>
      <c r="BJ39" s="157"/>
      <c r="BK39" s="210"/>
      <c r="BL39" s="156"/>
    </row>
    <row r="40" spans="1:64" x14ac:dyDescent="0.25">
      <c r="A40" s="204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204"/>
      <c r="BC40" s="204"/>
      <c r="BD40" s="204"/>
      <c r="BE40" s="204"/>
      <c r="BF40" s="204"/>
      <c r="BG40" s="204"/>
      <c r="BH40" s="204"/>
      <c r="BI40" s="204"/>
      <c r="BJ40" s="188"/>
      <c r="BK40" s="211"/>
      <c r="BL40" s="204"/>
    </row>
    <row r="41" spans="1:64" x14ac:dyDescent="0.25">
      <c r="A41" s="204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204"/>
      <c r="BC41" s="204"/>
      <c r="BD41" s="204"/>
      <c r="BE41" s="204"/>
      <c r="BF41" s="204"/>
      <c r="BG41" s="204"/>
      <c r="BH41" s="204"/>
      <c r="BI41" s="204"/>
      <c r="BJ41" s="188"/>
      <c r="BK41" s="211"/>
      <c r="BL41" s="204"/>
    </row>
    <row r="42" spans="1:64" x14ac:dyDescent="0.25">
      <c r="A42" s="204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204"/>
      <c r="BC42" s="204"/>
      <c r="BD42" s="204"/>
      <c r="BE42" s="204"/>
      <c r="BF42" s="204"/>
      <c r="BG42" s="204"/>
      <c r="BH42" s="204"/>
      <c r="BI42" s="204"/>
      <c r="BJ42" s="188"/>
      <c r="BK42" s="211"/>
      <c r="BL42" s="204"/>
    </row>
    <row r="43" spans="1:64" ht="16.5" x14ac:dyDescent="0.25">
      <c r="A43" s="149" t="str">
        <f>"- Tên tuyến:"&amp;VLOOKUP(D45,Quyhoach!$B$8:$J$257,2,0)&amp;"-"&amp;VLOOKUP(D45,Quyhoach!$B$8:$J$257,3,0)</f>
        <v>- Tên tuyến:Quảng Bình-Đà Nẵng</v>
      </c>
    </row>
    <row r="44" spans="1:64" ht="16.5" x14ac:dyDescent="0.25">
      <c r="A44" s="150" t="str">
        <f>"- Bến xe đi:"&amp;VLOOKUP(D45,Quyhoach!$B$8:$J$257,4,0)&amp;";                 Bến xe đến: "&amp;VLOOKUP(D45,Quyhoach!$B$8:$J$257,5,0)</f>
        <v>- Bến xe đi:Hoàn Lão;                 Bến xe đến: Trung tâm Đà Nẵng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</row>
    <row r="45" spans="1:64" ht="16.5" x14ac:dyDescent="0.25">
      <c r="A45" s="149" t="s">
        <v>677</v>
      </c>
      <c r="D45" s="114" t="s">
        <v>94</v>
      </c>
    </row>
    <row r="46" spans="1:64" ht="16.5" x14ac:dyDescent="0.25">
      <c r="A46" s="149" t="str">
        <f>"- Hành trình tuyến:"&amp;VLOOKUP(D45,Quyhoach!$B$8:$J$257,6,0)</f>
        <v>- Hành trình tuyến:BX Hoàn Lão - QL1A - Hầm Đèo Hải Vân - Tạ Quang Bửu - Tôn Đức Thắng - BX Trung tâm Đà Nẵng &lt;A&gt;</v>
      </c>
    </row>
    <row r="47" spans="1:64" ht="16.5" x14ac:dyDescent="0.25">
      <c r="A47" s="149" t="str">
        <f>"- Cự ly tuyến:"&amp;VLOOKUP(D45,Quyhoach!$B$8:$J$257,7,0)&amp;"km"</f>
        <v>- Cự ly tuyến:290km</v>
      </c>
    </row>
    <row r="48" spans="1:64" ht="16.5" x14ac:dyDescent="0.25">
      <c r="A48" s="149" t="str">
        <f>"- Tổng số chuyến xe/ngày/tháng: "&amp;VLOOKUP(D45,Quyhoach!$B$8:$J$257,8,0)</f>
        <v>- Tổng số chuyến xe/ngày/tháng: 330</v>
      </c>
    </row>
    <row r="49" spans="1:64" ht="18.75" x14ac:dyDescent="0.25">
      <c r="A49" s="152"/>
    </row>
    <row r="50" spans="1:64" x14ac:dyDescent="0.25">
      <c r="A50" s="256" t="s">
        <v>637</v>
      </c>
      <c r="B50" s="153" t="s">
        <v>638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</row>
    <row r="51" spans="1:64" ht="15.75" customHeight="1" x14ac:dyDescent="0.25">
      <c r="A51" s="257"/>
      <c r="B51" s="255" t="s">
        <v>639</v>
      </c>
      <c r="C51" s="255"/>
      <c r="D51" s="255" t="s">
        <v>640</v>
      </c>
      <c r="E51" s="255"/>
      <c r="F51" s="255" t="s">
        <v>641</v>
      </c>
      <c r="G51" s="255"/>
      <c r="H51" s="255" t="s">
        <v>642</v>
      </c>
      <c r="I51" s="255"/>
      <c r="J51" s="255" t="s">
        <v>651</v>
      </c>
      <c r="K51" s="255"/>
      <c r="L51" s="255" t="s">
        <v>652</v>
      </c>
      <c r="M51" s="255"/>
      <c r="N51" s="255" t="s">
        <v>653</v>
      </c>
      <c r="O51" s="255"/>
      <c r="P51" s="255" t="s">
        <v>654</v>
      </c>
      <c r="Q51" s="255"/>
      <c r="R51" s="255" t="s">
        <v>655</v>
      </c>
      <c r="S51" s="255"/>
      <c r="T51" s="255" t="s">
        <v>656</v>
      </c>
      <c r="U51" s="255"/>
      <c r="V51" s="255" t="s">
        <v>657</v>
      </c>
      <c r="W51" s="255"/>
      <c r="X51" s="255" t="s">
        <v>658</v>
      </c>
      <c r="Y51" s="255"/>
      <c r="Z51" s="255" t="s">
        <v>659</v>
      </c>
      <c r="AA51" s="255"/>
      <c r="AB51" s="255" t="s">
        <v>660</v>
      </c>
      <c r="AC51" s="255"/>
      <c r="AD51" s="255" t="s">
        <v>661</v>
      </c>
      <c r="AE51" s="255"/>
      <c r="AF51" s="255" t="s">
        <v>662</v>
      </c>
      <c r="AG51" s="255"/>
      <c r="AH51" s="255" t="s">
        <v>663</v>
      </c>
      <c r="AI51" s="255"/>
      <c r="AJ51" s="255" t="s">
        <v>664</v>
      </c>
      <c r="AK51" s="255"/>
      <c r="AL51" s="255" t="s">
        <v>665</v>
      </c>
      <c r="AM51" s="255"/>
      <c r="AN51" s="255" t="s">
        <v>666</v>
      </c>
      <c r="AO51" s="255"/>
      <c r="AP51" s="255" t="s">
        <v>667</v>
      </c>
      <c r="AQ51" s="255"/>
      <c r="AR51" s="255" t="s">
        <v>668</v>
      </c>
      <c r="AS51" s="255"/>
      <c r="AT51" s="255" t="s">
        <v>669</v>
      </c>
      <c r="AU51" s="255"/>
      <c r="AV51" s="255" t="s">
        <v>670</v>
      </c>
      <c r="AW51" s="255"/>
      <c r="AX51" s="255" t="s">
        <v>671</v>
      </c>
      <c r="AY51" s="255"/>
      <c r="AZ51" s="255" t="s">
        <v>672</v>
      </c>
      <c r="BA51" s="255"/>
      <c r="BB51" s="255" t="s">
        <v>673</v>
      </c>
      <c r="BC51" s="255"/>
      <c r="BD51" s="255" t="s">
        <v>674</v>
      </c>
      <c r="BE51" s="255"/>
      <c r="BF51" s="255" t="s">
        <v>675</v>
      </c>
      <c r="BG51" s="255"/>
      <c r="BH51" s="255" t="s">
        <v>676</v>
      </c>
      <c r="BI51" s="255"/>
    </row>
    <row r="52" spans="1:64" ht="28.5" x14ac:dyDescent="0.25">
      <c r="A52" s="258"/>
      <c r="B52" s="155" t="s">
        <v>650</v>
      </c>
      <c r="C52" s="155" t="s">
        <v>644</v>
      </c>
      <c r="D52" s="155" t="s">
        <v>650</v>
      </c>
      <c r="E52" s="155" t="s">
        <v>644</v>
      </c>
      <c r="F52" s="155" t="s">
        <v>650</v>
      </c>
      <c r="G52" s="155" t="s">
        <v>644</v>
      </c>
      <c r="H52" s="155" t="s">
        <v>650</v>
      </c>
      <c r="I52" s="155" t="s">
        <v>644</v>
      </c>
      <c r="J52" s="155" t="s">
        <v>650</v>
      </c>
      <c r="K52" s="155" t="s">
        <v>644</v>
      </c>
      <c r="L52" s="155" t="s">
        <v>650</v>
      </c>
      <c r="M52" s="155" t="s">
        <v>644</v>
      </c>
      <c r="N52" s="155" t="s">
        <v>650</v>
      </c>
      <c r="O52" s="155" t="s">
        <v>644</v>
      </c>
      <c r="P52" s="155" t="s">
        <v>650</v>
      </c>
      <c r="Q52" s="155" t="s">
        <v>644</v>
      </c>
      <c r="R52" s="155" t="s">
        <v>650</v>
      </c>
      <c r="S52" s="155" t="s">
        <v>644</v>
      </c>
      <c r="T52" s="155" t="s">
        <v>650</v>
      </c>
      <c r="U52" s="155" t="s">
        <v>644</v>
      </c>
      <c r="V52" s="155" t="s">
        <v>650</v>
      </c>
      <c r="W52" s="155" t="s">
        <v>644</v>
      </c>
      <c r="X52" s="155" t="s">
        <v>650</v>
      </c>
      <c r="Y52" s="155" t="s">
        <v>644</v>
      </c>
      <c r="Z52" s="155" t="s">
        <v>650</v>
      </c>
      <c r="AA52" s="155" t="s">
        <v>644</v>
      </c>
      <c r="AB52" s="155" t="s">
        <v>650</v>
      </c>
      <c r="AC52" s="155" t="s">
        <v>644</v>
      </c>
      <c r="AD52" s="155" t="s">
        <v>650</v>
      </c>
      <c r="AE52" s="155" t="s">
        <v>644</v>
      </c>
      <c r="AF52" s="155" t="s">
        <v>650</v>
      </c>
      <c r="AG52" s="155" t="s">
        <v>644</v>
      </c>
      <c r="AH52" s="155" t="s">
        <v>650</v>
      </c>
      <c r="AI52" s="155" t="s">
        <v>644</v>
      </c>
      <c r="AJ52" s="155" t="s">
        <v>650</v>
      </c>
      <c r="AK52" s="155" t="s">
        <v>644</v>
      </c>
      <c r="AL52" s="155" t="s">
        <v>650</v>
      </c>
      <c r="AM52" s="155" t="s">
        <v>644</v>
      </c>
      <c r="AN52" s="155" t="s">
        <v>650</v>
      </c>
      <c r="AO52" s="155" t="s">
        <v>644</v>
      </c>
      <c r="AP52" s="155" t="s">
        <v>650</v>
      </c>
      <c r="AQ52" s="155" t="s">
        <v>644</v>
      </c>
      <c r="AR52" s="155" t="s">
        <v>650</v>
      </c>
      <c r="AS52" s="155" t="s">
        <v>644</v>
      </c>
      <c r="AT52" s="155" t="s">
        <v>650</v>
      </c>
      <c r="AU52" s="155" t="s">
        <v>644</v>
      </c>
      <c r="AV52" s="155" t="s">
        <v>650</v>
      </c>
      <c r="AW52" s="155" t="s">
        <v>644</v>
      </c>
      <c r="AX52" s="155" t="s">
        <v>650</v>
      </c>
      <c r="AY52" s="155" t="s">
        <v>644</v>
      </c>
      <c r="AZ52" s="155" t="s">
        <v>650</v>
      </c>
      <c r="BA52" s="155" t="s">
        <v>644</v>
      </c>
      <c r="BB52" s="155" t="s">
        <v>650</v>
      </c>
      <c r="BC52" s="155" t="s">
        <v>644</v>
      </c>
      <c r="BD52" s="155" t="s">
        <v>650</v>
      </c>
      <c r="BE52" s="155" t="s">
        <v>644</v>
      </c>
      <c r="BF52" s="155" t="s">
        <v>650</v>
      </c>
      <c r="BG52" s="155" t="s">
        <v>644</v>
      </c>
      <c r="BH52" s="155" t="s">
        <v>650</v>
      </c>
      <c r="BI52" s="155" t="s">
        <v>644</v>
      </c>
      <c r="BJ52" s="155" t="s">
        <v>682</v>
      </c>
      <c r="BK52" s="206" t="s">
        <v>683</v>
      </c>
      <c r="BL52" s="155" t="s">
        <v>684</v>
      </c>
    </row>
    <row r="53" spans="1:64" x14ac:dyDescent="0.25">
      <c r="A53" s="214"/>
      <c r="B53" s="142">
        <v>0.29166666666666669</v>
      </c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5"/>
      <c r="BL53" s="214"/>
    </row>
    <row r="54" spans="1:64" x14ac:dyDescent="0.25">
      <c r="A54" s="214"/>
      <c r="B54" s="142">
        <v>0.3125</v>
      </c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  <c r="BI54" s="214"/>
      <c r="BJ54" s="214"/>
      <c r="BK54" s="215"/>
      <c r="BL54" s="214"/>
    </row>
    <row r="55" spans="1:64" x14ac:dyDescent="0.25">
      <c r="A55" s="214"/>
      <c r="B55" s="142">
        <v>0.33333333333333331</v>
      </c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  <c r="BI55" s="214"/>
      <c r="BJ55" s="214"/>
      <c r="BK55" s="215"/>
      <c r="BL55" s="214"/>
    </row>
    <row r="56" spans="1:64" x14ac:dyDescent="0.25">
      <c r="A56" s="214"/>
      <c r="B56" s="142">
        <v>0.375</v>
      </c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5"/>
      <c r="BL56" s="214"/>
    </row>
    <row r="57" spans="1:64" x14ac:dyDescent="0.25">
      <c r="A57" s="214"/>
      <c r="B57" s="142">
        <v>0.41666666666666669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5"/>
      <c r="BL57" s="214"/>
    </row>
    <row r="58" spans="1:64" x14ac:dyDescent="0.25">
      <c r="A58" s="214"/>
      <c r="B58" s="142">
        <v>0.75</v>
      </c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5"/>
      <c r="BL58" s="214"/>
    </row>
    <row r="59" spans="1:64" x14ac:dyDescent="0.25">
      <c r="A59" s="143">
        <v>1</v>
      </c>
      <c r="B59" s="144">
        <v>0.86458333333333337</v>
      </c>
      <c r="C59" s="144">
        <v>0.41319444444444442</v>
      </c>
      <c r="D59" s="144">
        <v>0.86458333333333337</v>
      </c>
      <c r="E59" s="144">
        <v>0.41319444444444442</v>
      </c>
      <c r="F59" s="144">
        <v>0.86458333333333337</v>
      </c>
      <c r="G59" s="144">
        <v>0.41319444444444442</v>
      </c>
      <c r="H59" s="144">
        <v>0.86458333333333337</v>
      </c>
      <c r="I59" s="144">
        <v>0.41319444444444442</v>
      </c>
      <c r="J59" s="144">
        <v>0.86458333333333337</v>
      </c>
      <c r="K59" s="144">
        <v>0.41319444444444442</v>
      </c>
      <c r="L59" s="144">
        <v>0.86458333333333337</v>
      </c>
      <c r="M59" s="144">
        <v>0.41319444444444442</v>
      </c>
      <c r="N59" s="144">
        <v>0.86458333333333337</v>
      </c>
      <c r="O59" s="144">
        <v>0.41319444444444442</v>
      </c>
      <c r="P59" s="144">
        <v>0.86458333333333337</v>
      </c>
      <c r="Q59" s="144">
        <v>0.41319444444444442</v>
      </c>
      <c r="R59" s="144">
        <v>0.86458333333333337</v>
      </c>
      <c r="S59" s="144">
        <v>0.41319444444444442</v>
      </c>
      <c r="T59" s="144">
        <v>0.86458333333333337</v>
      </c>
      <c r="U59" s="144">
        <v>0.41319444444444442</v>
      </c>
      <c r="V59" s="144">
        <v>0.86458333333333337</v>
      </c>
      <c r="W59" s="144">
        <v>0.41319444444444442</v>
      </c>
      <c r="X59" s="144">
        <v>0.86458333333333337</v>
      </c>
      <c r="Y59" s="144">
        <v>0.41319444444444442</v>
      </c>
      <c r="Z59" s="144">
        <v>0.86458333333333337</v>
      </c>
      <c r="AA59" s="144">
        <v>0.41319444444444442</v>
      </c>
      <c r="AB59" s="144">
        <v>0.86458333333333337</v>
      </c>
      <c r="AC59" s="144">
        <v>0.41319444444444442</v>
      </c>
      <c r="AD59" s="144">
        <v>0.86458333333333337</v>
      </c>
      <c r="AE59" s="144">
        <v>0.41319444444444442</v>
      </c>
      <c r="AF59" s="144">
        <v>0.86458333333333337</v>
      </c>
      <c r="AG59" s="144">
        <v>0.41319444444444442</v>
      </c>
      <c r="AH59" s="144">
        <v>0.86458333333333337</v>
      </c>
      <c r="AI59" s="144">
        <v>0.41319444444444442</v>
      </c>
      <c r="AJ59" s="144">
        <v>0.86458333333333337</v>
      </c>
      <c r="AK59" s="144">
        <v>0.41319444444444442</v>
      </c>
      <c r="AL59" s="144">
        <v>0.86458333333333337</v>
      </c>
      <c r="AM59" s="144">
        <v>0.41319444444444442</v>
      </c>
      <c r="AN59" s="144">
        <v>0.86458333333333337</v>
      </c>
      <c r="AO59" s="144">
        <v>0.41319444444444442</v>
      </c>
      <c r="AP59" s="144">
        <v>0.86458333333333337</v>
      </c>
      <c r="AQ59" s="144">
        <v>0.41319444444444442</v>
      </c>
      <c r="AR59" s="144">
        <v>0.86458333333333337</v>
      </c>
      <c r="AS59" s="144">
        <v>0.41319444444444442</v>
      </c>
      <c r="AT59" s="144">
        <v>0.86458333333333337</v>
      </c>
      <c r="AU59" s="144">
        <v>0.41319444444444442</v>
      </c>
      <c r="AV59" s="144">
        <v>0.86458333333333337</v>
      </c>
      <c r="AW59" s="144">
        <v>0.41319444444444442</v>
      </c>
      <c r="AX59" s="144">
        <v>0.86458333333333337</v>
      </c>
      <c r="AY59" s="144">
        <v>0.41319444444444442</v>
      </c>
      <c r="AZ59" s="144">
        <v>0.86458333333333337</v>
      </c>
      <c r="BA59" s="144">
        <v>0.41319444444444442</v>
      </c>
      <c r="BB59" s="143"/>
      <c r="BC59" s="143"/>
      <c r="BD59" s="143"/>
      <c r="BE59" s="143"/>
      <c r="BF59" s="143"/>
      <c r="BG59" s="143"/>
      <c r="BH59" s="143"/>
      <c r="BI59" s="143"/>
      <c r="BJ59" s="138" t="s">
        <v>690</v>
      </c>
      <c r="BK59" s="139">
        <v>101</v>
      </c>
      <c r="BL59" s="138">
        <v>26</v>
      </c>
    </row>
    <row r="60" spans="1:64" x14ac:dyDescent="0.25">
      <c r="A60" s="165">
        <v>2</v>
      </c>
      <c r="B60" s="166">
        <v>0.89583333333333337</v>
      </c>
      <c r="C60" s="166">
        <v>0.57986111111111105</v>
      </c>
      <c r="D60" s="166">
        <v>0.89583333333333337</v>
      </c>
      <c r="E60" s="166">
        <v>0.57986111111111105</v>
      </c>
      <c r="F60" s="166">
        <v>0.89583333333333337</v>
      </c>
      <c r="G60" s="166">
        <v>0.57986111111111105</v>
      </c>
      <c r="H60" s="166">
        <v>0.89583333333333337</v>
      </c>
      <c r="I60" s="166">
        <v>0.57986111111111105</v>
      </c>
      <c r="J60" s="166">
        <v>0.89583333333333337</v>
      </c>
      <c r="K60" s="166">
        <v>0.57986111111111105</v>
      </c>
      <c r="L60" s="166">
        <v>0.89583333333333337</v>
      </c>
      <c r="M60" s="166">
        <v>0.57986111111111105</v>
      </c>
      <c r="N60" s="166">
        <v>0.89583333333333337</v>
      </c>
      <c r="O60" s="166">
        <v>0.57986111111111105</v>
      </c>
      <c r="P60" s="166">
        <v>0.89583333333333337</v>
      </c>
      <c r="Q60" s="166">
        <v>0.57986111111111105</v>
      </c>
      <c r="R60" s="166">
        <v>0.89583333333333337</v>
      </c>
      <c r="S60" s="166">
        <v>0.57986111111111105</v>
      </c>
      <c r="T60" s="166">
        <v>0.89583333333333337</v>
      </c>
      <c r="U60" s="166">
        <v>0.57986111111111105</v>
      </c>
      <c r="V60" s="166">
        <v>0.89583333333333337</v>
      </c>
      <c r="W60" s="166">
        <v>0.57986111111111105</v>
      </c>
      <c r="X60" s="166">
        <v>0.89583333333333337</v>
      </c>
      <c r="Y60" s="166">
        <v>0.57986111111111105</v>
      </c>
      <c r="Z60" s="166">
        <v>0.89583333333333337</v>
      </c>
      <c r="AA60" s="166">
        <v>0.57986111111111105</v>
      </c>
      <c r="AB60" s="166">
        <v>0.89583333333333337</v>
      </c>
      <c r="AC60" s="166">
        <v>0.57986111111111105</v>
      </c>
      <c r="AD60" s="166">
        <v>0.89583333333333337</v>
      </c>
      <c r="AE60" s="166">
        <v>0.57986111111111105</v>
      </c>
      <c r="AF60" s="166">
        <v>0.89583333333333337</v>
      </c>
      <c r="AG60" s="166">
        <v>0.57986111111111105</v>
      </c>
      <c r="AH60" s="166">
        <v>0.89583333333333337</v>
      </c>
      <c r="AI60" s="166">
        <v>0.57986111111111105</v>
      </c>
      <c r="AJ60" s="166">
        <v>0.89583333333333337</v>
      </c>
      <c r="AK60" s="166">
        <v>0.57986111111111105</v>
      </c>
      <c r="AL60" s="166">
        <v>0.89583333333333337</v>
      </c>
      <c r="AM60" s="166">
        <v>0.57986111111111105</v>
      </c>
      <c r="AN60" s="166">
        <v>0.89583333333333337</v>
      </c>
      <c r="AO60" s="166">
        <v>0.57986111111111105</v>
      </c>
      <c r="AP60" s="166">
        <v>0.89583333333333337</v>
      </c>
      <c r="AQ60" s="166">
        <v>0.57986111111111105</v>
      </c>
      <c r="AR60" s="166">
        <v>0.89583333333333337</v>
      </c>
      <c r="AS60" s="166">
        <v>0.57986111111111105</v>
      </c>
      <c r="AT60" s="166">
        <v>0.89583333333333337</v>
      </c>
      <c r="AU60" s="166">
        <v>0.57986111111111105</v>
      </c>
      <c r="AV60" s="166">
        <v>0.89583333333333337</v>
      </c>
      <c r="AW60" s="166">
        <v>0.57986111111111105</v>
      </c>
      <c r="AX60" s="166">
        <v>0.89583333333333337</v>
      </c>
      <c r="AY60" s="166">
        <v>0.57986111111111105</v>
      </c>
      <c r="AZ60" s="166">
        <v>0.89583333333333337</v>
      </c>
      <c r="BA60" s="166">
        <v>0.57986111111111105</v>
      </c>
      <c r="BB60" s="165"/>
      <c r="BC60" s="165"/>
      <c r="BD60" s="165"/>
      <c r="BE60" s="165"/>
      <c r="BF60" s="165"/>
      <c r="BG60" s="165"/>
      <c r="BH60" s="165"/>
      <c r="BI60" s="165"/>
      <c r="BJ60" s="144" t="s">
        <v>693</v>
      </c>
      <c r="BK60" s="207">
        <v>2168</v>
      </c>
      <c r="BL60" s="143">
        <v>26</v>
      </c>
    </row>
    <row r="61" spans="1:64" x14ac:dyDescent="0.25">
      <c r="A61" s="156"/>
      <c r="B61" s="157">
        <v>0.91666666666666663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</row>
    <row r="62" spans="1:64" x14ac:dyDescent="0.25">
      <c r="A62" s="156"/>
      <c r="B62" s="157">
        <v>0.9375</v>
      </c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</row>
    <row r="63" spans="1:64" x14ac:dyDescent="0.25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</row>
    <row r="64" spans="1:64" x14ac:dyDescent="0.25">
      <c r="BJ64" s="142" t="s">
        <v>695</v>
      </c>
      <c r="BK64" s="208"/>
      <c r="BL64" s="141">
        <f>SUM(BL45:BL63)</f>
        <v>52</v>
      </c>
    </row>
    <row r="65" spans="1:64" ht="16.5" x14ac:dyDescent="0.25">
      <c r="A65" s="149" t="str">
        <f>"- Tên tuyến:"&amp;VLOOKUP(D67,Quyhoach!$B$8:$J$257,2,0)&amp;"-"&amp;VLOOKUP(D67,Quyhoach!$B$8:$J$257,3,0)</f>
        <v>- Tên tuyến:Quảng Bình-Đà Nẵng</v>
      </c>
    </row>
    <row r="66" spans="1:64" ht="16.5" x14ac:dyDescent="0.25">
      <c r="A66" s="150" t="str">
        <f>"- Bến xe đi:"&amp;VLOOKUP(D67,Quyhoach!$B$8:$J$257,4,0)&amp;";                 Bến xe đến: "&amp;VLOOKUP(D67,Quyhoach!$B$8:$J$257,5,0)</f>
        <v>- Bến xe đi:Ba Đồn;                 Bến xe đến: Trung tâm Đà Nẵng</v>
      </c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</row>
    <row r="67" spans="1:64" ht="16.5" x14ac:dyDescent="0.25">
      <c r="A67" s="149" t="s">
        <v>677</v>
      </c>
      <c r="D67" s="114" t="s">
        <v>97</v>
      </c>
    </row>
    <row r="68" spans="1:64" ht="16.5" x14ac:dyDescent="0.25">
      <c r="A68" s="149" t="str">
        <f>"- Hành trình tuyến:"&amp;VLOOKUP(D67,Quyhoach!$B$8:$J$257,6,0)</f>
        <v>- Hành trình tuyến:BX Ba Đồn - QL1A - Hầm Đèo Hải Vân - Tạ Quang Bửu - Nguyễn Văn Cừ - Tôn Đức Thắng - BX Trung tâm Đà Nẵng &lt;A&gt;</v>
      </c>
    </row>
    <row r="69" spans="1:64" ht="16.5" x14ac:dyDescent="0.25">
      <c r="A69" s="149" t="str">
        <f>"- Cự ly tuyến:"&amp;VLOOKUP(D67,Quyhoach!$B$8:$J$257,7,0)&amp;"km"</f>
        <v>- Cự ly tuyến:315km</v>
      </c>
    </row>
    <row r="70" spans="1:64" ht="16.5" x14ac:dyDescent="0.25">
      <c r="A70" s="149" t="str">
        <f>"- Tổng số chuyến xe/ngày/tháng: "&amp;VLOOKUP(D67,Quyhoach!$B$8:$J$257,8,0)</f>
        <v>- Tổng số chuyến xe/ngày/tháng: 450</v>
      </c>
    </row>
    <row r="71" spans="1:64" ht="18.75" x14ac:dyDescent="0.25">
      <c r="A71" s="152"/>
    </row>
    <row r="72" spans="1:64" x14ac:dyDescent="0.25">
      <c r="A72" s="256" t="s">
        <v>637</v>
      </c>
      <c r="B72" s="153" t="s">
        <v>638</v>
      </c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  <c r="BI72" s="154"/>
    </row>
    <row r="73" spans="1:64" ht="15.75" customHeight="1" x14ac:dyDescent="0.25">
      <c r="A73" s="257"/>
      <c r="B73" s="255" t="s">
        <v>639</v>
      </c>
      <c r="C73" s="255"/>
      <c r="D73" s="255" t="s">
        <v>640</v>
      </c>
      <c r="E73" s="255"/>
      <c r="F73" s="255" t="s">
        <v>641</v>
      </c>
      <c r="G73" s="255"/>
      <c r="H73" s="255" t="s">
        <v>642</v>
      </c>
      <c r="I73" s="255"/>
      <c r="J73" s="255" t="s">
        <v>651</v>
      </c>
      <c r="K73" s="255"/>
      <c r="L73" s="255" t="s">
        <v>652</v>
      </c>
      <c r="M73" s="255"/>
      <c r="N73" s="255" t="s">
        <v>653</v>
      </c>
      <c r="O73" s="255"/>
      <c r="P73" s="255" t="s">
        <v>654</v>
      </c>
      <c r="Q73" s="255"/>
      <c r="R73" s="255" t="s">
        <v>655</v>
      </c>
      <c r="S73" s="255"/>
      <c r="T73" s="255" t="s">
        <v>656</v>
      </c>
      <c r="U73" s="255"/>
      <c r="V73" s="255" t="s">
        <v>657</v>
      </c>
      <c r="W73" s="255"/>
      <c r="X73" s="255" t="s">
        <v>658</v>
      </c>
      <c r="Y73" s="255"/>
      <c r="Z73" s="255" t="s">
        <v>659</v>
      </c>
      <c r="AA73" s="255"/>
      <c r="AB73" s="255" t="s">
        <v>660</v>
      </c>
      <c r="AC73" s="255"/>
      <c r="AD73" s="255" t="s">
        <v>661</v>
      </c>
      <c r="AE73" s="255"/>
      <c r="AF73" s="255" t="s">
        <v>662</v>
      </c>
      <c r="AG73" s="255"/>
      <c r="AH73" s="255" t="s">
        <v>663</v>
      </c>
      <c r="AI73" s="255"/>
      <c r="AJ73" s="255" t="s">
        <v>664</v>
      </c>
      <c r="AK73" s="255"/>
      <c r="AL73" s="255" t="s">
        <v>665</v>
      </c>
      <c r="AM73" s="255"/>
      <c r="AN73" s="255" t="s">
        <v>666</v>
      </c>
      <c r="AO73" s="255"/>
      <c r="AP73" s="255" t="s">
        <v>667</v>
      </c>
      <c r="AQ73" s="255"/>
      <c r="AR73" s="255" t="s">
        <v>668</v>
      </c>
      <c r="AS73" s="255"/>
      <c r="AT73" s="255" t="s">
        <v>669</v>
      </c>
      <c r="AU73" s="255"/>
      <c r="AV73" s="255" t="s">
        <v>670</v>
      </c>
      <c r="AW73" s="255"/>
      <c r="AX73" s="255" t="s">
        <v>671</v>
      </c>
      <c r="AY73" s="255"/>
      <c r="AZ73" s="255" t="s">
        <v>672</v>
      </c>
      <c r="BA73" s="255"/>
      <c r="BB73" s="255" t="s">
        <v>673</v>
      </c>
      <c r="BC73" s="255"/>
      <c r="BD73" s="255" t="s">
        <v>674</v>
      </c>
      <c r="BE73" s="255"/>
      <c r="BF73" s="255" t="s">
        <v>675</v>
      </c>
      <c r="BG73" s="255"/>
      <c r="BH73" s="255" t="s">
        <v>676</v>
      </c>
      <c r="BI73" s="255"/>
    </row>
    <row r="74" spans="1:64" ht="28.5" x14ac:dyDescent="0.25">
      <c r="A74" s="258"/>
      <c r="B74" s="155" t="s">
        <v>650</v>
      </c>
      <c r="C74" s="155" t="s">
        <v>644</v>
      </c>
      <c r="D74" s="155" t="s">
        <v>650</v>
      </c>
      <c r="E74" s="155" t="s">
        <v>644</v>
      </c>
      <c r="F74" s="155" t="s">
        <v>650</v>
      </c>
      <c r="G74" s="155" t="s">
        <v>644</v>
      </c>
      <c r="H74" s="155" t="s">
        <v>650</v>
      </c>
      <c r="I74" s="155" t="s">
        <v>644</v>
      </c>
      <c r="J74" s="155" t="s">
        <v>650</v>
      </c>
      <c r="K74" s="155" t="s">
        <v>644</v>
      </c>
      <c r="L74" s="155" t="s">
        <v>650</v>
      </c>
      <c r="M74" s="155" t="s">
        <v>644</v>
      </c>
      <c r="N74" s="155" t="s">
        <v>650</v>
      </c>
      <c r="O74" s="155" t="s">
        <v>644</v>
      </c>
      <c r="P74" s="155" t="s">
        <v>650</v>
      </c>
      <c r="Q74" s="155" t="s">
        <v>644</v>
      </c>
      <c r="R74" s="155" t="s">
        <v>650</v>
      </c>
      <c r="S74" s="155" t="s">
        <v>644</v>
      </c>
      <c r="T74" s="155" t="s">
        <v>650</v>
      </c>
      <c r="U74" s="155" t="s">
        <v>644</v>
      </c>
      <c r="V74" s="155" t="s">
        <v>650</v>
      </c>
      <c r="W74" s="155" t="s">
        <v>644</v>
      </c>
      <c r="X74" s="155" t="s">
        <v>650</v>
      </c>
      <c r="Y74" s="155" t="s">
        <v>644</v>
      </c>
      <c r="Z74" s="155" t="s">
        <v>650</v>
      </c>
      <c r="AA74" s="155" t="s">
        <v>644</v>
      </c>
      <c r="AB74" s="155" t="s">
        <v>650</v>
      </c>
      <c r="AC74" s="155" t="s">
        <v>644</v>
      </c>
      <c r="AD74" s="155" t="s">
        <v>650</v>
      </c>
      <c r="AE74" s="155" t="s">
        <v>644</v>
      </c>
      <c r="AF74" s="155" t="s">
        <v>650</v>
      </c>
      <c r="AG74" s="155" t="s">
        <v>644</v>
      </c>
      <c r="AH74" s="155" t="s">
        <v>650</v>
      </c>
      <c r="AI74" s="155" t="s">
        <v>644</v>
      </c>
      <c r="AJ74" s="155" t="s">
        <v>650</v>
      </c>
      <c r="AK74" s="155" t="s">
        <v>644</v>
      </c>
      <c r="AL74" s="155" t="s">
        <v>650</v>
      </c>
      <c r="AM74" s="155" t="s">
        <v>644</v>
      </c>
      <c r="AN74" s="155" t="s">
        <v>650</v>
      </c>
      <c r="AO74" s="155" t="s">
        <v>644</v>
      </c>
      <c r="AP74" s="155" t="s">
        <v>650</v>
      </c>
      <c r="AQ74" s="155" t="s">
        <v>644</v>
      </c>
      <c r="AR74" s="155" t="s">
        <v>650</v>
      </c>
      <c r="AS74" s="155" t="s">
        <v>644</v>
      </c>
      <c r="AT74" s="155" t="s">
        <v>650</v>
      </c>
      <c r="AU74" s="155" t="s">
        <v>644</v>
      </c>
      <c r="AV74" s="155" t="s">
        <v>650</v>
      </c>
      <c r="AW74" s="155" t="s">
        <v>644</v>
      </c>
      <c r="AX74" s="155" t="s">
        <v>650</v>
      </c>
      <c r="AY74" s="155" t="s">
        <v>644</v>
      </c>
      <c r="AZ74" s="155" t="s">
        <v>650</v>
      </c>
      <c r="BA74" s="155" t="s">
        <v>644</v>
      </c>
      <c r="BB74" s="155" t="s">
        <v>650</v>
      </c>
      <c r="BC74" s="155" t="s">
        <v>644</v>
      </c>
      <c r="BD74" s="155" t="s">
        <v>650</v>
      </c>
      <c r="BE74" s="155" t="s">
        <v>644</v>
      </c>
      <c r="BF74" s="155" t="s">
        <v>650</v>
      </c>
      <c r="BG74" s="155" t="s">
        <v>644</v>
      </c>
      <c r="BH74" s="155" t="s">
        <v>650</v>
      </c>
      <c r="BI74" s="155" t="s">
        <v>644</v>
      </c>
      <c r="BJ74" s="155" t="s">
        <v>682</v>
      </c>
      <c r="BK74" s="206" t="s">
        <v>683</v>
      </c>
      <c r="BL74" s="155" t="s">
        <v>684</v>
      </c>
    </row>
    <row r="75" spans="1:64" x14ac:dyDescent="0.25">
      <c r="A75" s="138">
        <v>1</v>
      </c>
      <c r="B75" s="144">
        <v>0.22916666666666666</v>
      </c>
      <c r="C75" s="144">
        <v>0.53819444444444442</v>
      </c>
      <c r="D75" s="144">
        <v>0.22916666666666666</v>
      </c>
      <c r="E75" s="144">
        <v>0.53819444444444442</v>
      </c>
      <c r="F75" s="144">
        <v>0.22916666666666666</v>
      </c>
      <c r="G75" s="144">
        <v>0.53819444444444442</v>
      </c>
      <c r="H75" s="144">
        <v>0.22916666666666666</v>
      </c>
      <c r="I75" s="144">
        <v>0.53819444444444442</v>
      </c>
      <c r="J75" s="144">
        <v>0.22916666666666666</v>
      </c>
      <c r="K75" s="144">
        <v>0.53819444444444442</v>
      </c>
      <c r="L75" s="144">
        <v>0.22916666666666666</v>
      </c>
      <c r="M75" s="144">
        <v>0.53819444444444442</v>
      </c>
      <c r="N75" s="144">
        <v>0.22916666666666666</v>
      </c>
      <c r="O75" s="144">
        <v>0.53819444444444442</v>
      </c>
      <c r="P75" s="144">
        <v>0.22916666666666666</v>
      </c>
      <c r="Q75" s="144">
        <v>0.53819444444444442</v>
      </c>
      <c r="R75" s="144">
        <v>0.22916666666666666</v>
      </c>
      <c r="S75" s="144">
        <v>0.53819444444444442</v>
      </c>
      <c r="T75" s="144">
        <v>0.22916666666666666</v>
      </c>
      <c r="U75" s="144">
        <v>0.53819444444444442</v>
      </c>
      <c r="V75" s="144">
        <v>0.22916666666666666</v>
      </c>
      <c r="W75" s="144">
        <v>0.53819444444444442</v>
      </c>
      <c r="X75" s="144">
        <v>0.22916666666666666</v>
      </c>
      <c r="Y75" s="144">
        <v>0.53819444444444442</v>
      </c>
      <c r="Z75" s="144">
        <v>0.22916666666666666</v>
      </c>
      <c r="AA75" s="144">
        <v>0.53819444444444442</v>
      </c>
      <c r="AB75" s="144">
        <v>0.22916666666666666</v>
      </c>
      <c r="AC75" s="144">
        <v>0.53819444444444442</v>
      </c>
      <c r="AD75" s="144">
        <v>0.22916666666666666</v>
      </c>
      <c r="AE75" s="144">
        <v>0.53819444444444442</v>
      </c>
      <c r="AF75" s="144">
        <v>0.22916666666666666</v>
      </c>
      <c r="AG75" s="144">
        <v>0.53819444444444442</v>
      </c>
      <c r="AH75" s="144">
        <v>0.22916666666666666</v>
      </c>
      <c r="AI75" s="144">
        <v>0.53819444444444442</v>
      </c>
      <c r="AJ75" s="144">
        <v>0.22916666666666666</v>
      </c>
      <c r="AK75" s="144">
        <v>0.53819444444444442</v>
      </c>
      <c r="AL75" s="144">
        <v>0.22916666666666666</v>
      </c>
      <c r="AM75" s="144">
        <v>0.53819444444444442</v>
      </c>
      <c r="AN75" s="144">
        <v>0.22916666666666666</v>
      </c>
      <c r="AO75" s="144">
        <v>0.53819444444444442</v>
      </c>
      <c r="AP75" s="163"/>
      <c r="AQ75" s="163"/>
      <c r="AR75" s="163"/>
      <c r="AS75" s="163"/>
      <c r="AT75" s="163"/>
      <c r="AU75" s="163"/>
      <c r="AV75" s="163"/>
      <c r="AW75" s="163"/>
      <c r="AX75" s="163"/>
      <c r="AY75" s="163"/>
      <c r="AZ75" s="163"/>
      <c r="BA75" s="163"/>
      <c r="BB75" s="163"/>
      <c r="BC75" s="163"/>
      <c r="BD75" s="163"/>
      <c r="BE75" s="163"/>
      <c r="BF75" s="163"/>
      <c r="BG75" s="163"/>
      <c r="BH75" s="163"/>
      <c r="BI75" s="163"/>
      <c r="BJ75" s="138" t="s">
        <v>693</v>
      </c>
      <c r="BK75" s="139"/>
      <c r="BL75" s="138">
        <v>20</v>
      </c>
    </row>
    <row r="76" spans="1:64" x14ac:dyDescent="0.25">
      <c r="A76" s="143">
        <v>2</v>
      </c>
      <c r="B76" s="144">
        <v>0.26041666666666669</v>
      </c>
      <c r="C76" s="144">
        <v>0.5625</v>
      </c>
      <c r="D76" s="144">
        <v>0.26041666666666669</v>
      </c>
      <c r="E76" s="144">
        <v>0.5625</v>
      </c>
      <c r="F76" s="144">
        <v>0.26041666666666669</v>
      </c>
      <c r="G76" s="144">
        <v>0.5625</v>
      </c>
      <c r="H76" s="144">
        <v>0.26041666666666669</v>
      </c>
      <c r="I76" s="144">
        <v>0.5625</v>
      </c>
      <c r="J76" s="144">
        <v>0.26041666666666669</v>
      </c>
      <c r="K76" s="144">
        <v>0.5625</v>
      </c>
      <c r="L76" s="144">
        <v>0.26041666666666669</v>
      </c>
      <c r="M76" s="144">
        <v>0.5625</v>
      </c>
      <c r="N76" s="144">
        <v>0.26041666666666669</v>
      </c>
      <c r="O76" s="144">
        <v>0.5625</v>
      </c>
      <c r="P76" s="144">
        <v>0.26041666666666669</v>
      </c>
      <c r="Q76" s="144">
        <v>0.5625</v>
      </c>
      <c r="R76" s="144">
        <v>0.26041666666666669</v>
      </c>
      <c r="S76" s="144">
        <v>0.5625</v>
      </c>
      <c r="T76" s="144">
        <v>0.26041666666666669</v>
      </c>
      <c r="U76" s="144">
        <v>0.5625</v>
      </c>
      <c r="V76" s="144">
        <v>0.26041666666666669</v>
      </c>
      <c r="W76" s="144">
        <v>0.5625</v>
      </c>
      <c r="X76" s="144">
        <v>0.26041666666666669</v>
      </c>
      <c r="Y76" s="144">
        <v>0.5625</v>
      </c>
      <c r="Z76" s="144">
        <v>0.26041666666666669</v>
      </c>
      <c r="AA76" s="144">
        <v>0.5625</v>
      </c>
      <c r="AB76" s="144">
        <v>0.26041666666666669</v>
      </c>
      <c r="AC76" s="144">
        <v>0.5625</v>
      </c>
      <c r="AD76" s="144">
        <v>0.26041666666666669</v>
      </c>
      <c r="AE76" s="144">
        <v>0.5625</v>
      </c>
      <c r="AF76" s="144">
        <v>0.26041666666666669</v>
      </c>
      <c r="AG76" s="144">
        <v>0.5625</v>
      </c>
      <c r="AH76" s="144">
        <v>0.26041666666666669</v>
      </c>
      <c r="AI76" s="144">
        <v>0.5625</v>
      </c>
      <c r="AJ76" s="144">
        <v>0.26041666666666669</v>
      </c>
      <c r="AK76" s="144">
        <v>0.5625</v>
      </c>
      <c r="AL76" s="144">
        <v>0.26041666666666669</v>
      </c>
      <c r="AM76" s="144">
        <v>0.5625</v>
      </c>
      <c r="AN76" s="144">
        <v>0.26041666666666669</v>
      </c>
      <c r="AO76" s="144">
        <v>0.5625</v>
      </c>
      <c r="AP76" s="144">
        <v>0.26041666666666669</v>
      </c>
      <c r="AQ76" s="144">
        <v>0.5625</v>
      </c>
      <c r="AR76" s="144">
        <v>0.26041666666666669</v>
      </c>
      <c r="AS76" s="144">
        <v>0.5625</v>
      </c>
      <c r="AT76" s="144">
        <v>0.26041666666666669</v>
      </c>
      <c r="AU76" s="144">
        <v>0.5625</v>
      </c>
      <c r="AV76" s="144">
        <v>0.26041666666666669</v>
      </c>
      <c r="AW76" s="144">
        <v>0.5625</v>
      </c>
      <c r="AX76" s="144">
        <v>0.26041666666666669</v>
      </c>
      <c r="AY76" s="144">
        <v>0.5625</v>
      </c>
      <c r="AZ76" s="144">
        <v>0.26041666666666669</v>
      </c>
      <c r="BA76" s="144">
        <v>0.5625</v>
      </c>
      <c r="BB76" s="143"/>
      <c r="BC76" s="143"/>
      <c r="BD76" s="143"/>
      <c r="BE76" s="143"/>
      <c r="BF76" s="143"/>
      <c r="BG76" s="143"/>
      <c r="BH76" s="143"/>
      <c r="BI76" s="143"/>
      <c r="BJ76" s="138" t="s">
        <v>691</v>
      </c>
      <c r="BK76" s="139">
        <v>1302</v>
      </c>
      <c r="BL76" s="138">
        <v>26</v>
      </c>
    </row>
    <row r="77" spans="1:64" x14ac:dyDescent="0.25">
      <c r="A77" s="143">
        <v>3</v>
      </c>
      <c r="B77" s="144">
        <v>0.29166666666666669</v>
      </c>
      <c r="C77" s="144">
        <v>0.72222222222222221</v>
      </c>
      <c r="D77" s="144">
        <v>0.29166666666666669</v>
      </c>
      <c r="E77" s="144">
        <v>0.72222222222222221</v>
      </c>
      <c r="F77" s="144">
        <v>0.29166666666666669</v>
      </c>
      <c r="G77" s="144">
        <v>0.72222222222222221</v>
      </c>
      <c r="H77" s="144">
        <v>0.29166666666666669</v>
      </c>
      <c r="I77" s="144">
        <v>0.72222222222222221</v>
      </c>
      <c r="J77" s="144">
        <v>0.29166666666666669</v>
      </c>
      <c r="K77" s="144">
        <v>0.72222222222222221</v>
      </c>
      <c r="L77" s="144">
        <v>0.29166666666666669</v>
      </c>
      <c r="M77" s="144">
        <v>0.72222222222222221</v>
      </c>
      <c r="N77" s="144">
        <v>0.29166666666666669</v>
      </c>
      <c r="O77" s="144">
        <v>0.72222222222222221</v>
      </c>
      <c r="P77" s="144">
        <v>0.29166666666666669</v>
      </c>
      <c r="Q77" s="144">
        <v>0.72222222222222221</v>
      </c>
      <c r="R77" s="144">
        <v>0.29166666666666669</v>
      </c>
      <c r="S77" s="144">
        <v>0.72222222222222221</v>
      </c>
      <c r="T77" s="144">
        <v>0.29166666666666669</v>
      </c>
      <c r="U77" s="144">
        <v>0.72222222222222221</v>
      </c>
      <c r="V77" s="144">
        <v>0.29166666666666669</v>
      </c>
      <c r="W77" s="144">
        <v>0.72222222222222221</v>
      </c>
      <c r="X77" s="144">
        <v>0.29166666666666669</v>
      </c>
      <c r="Y77" s="144">
        <v>0.72222222222222221</v>
      </c>
      <c r="Z77" s="144">
        <v>0.29166666666666669</v>
      </c>
      <c r="AA77" s="144">
        <v>0.72222222222222221</v>
      </c>
      <c r="AB77" s="144">
        <v>0.29166666666666669</v>
      </c>
      <c r="AC77" s="144">
        <v>0.72222222222222221</v>
      </c>
      <c r="AD77" s="144">
        <v>0.29166666666666669</v>
      </c>
      <c r="AE77" s="144">
        <v>0.72222222222222221</v>
      </c>
      <c r="AF77" s="144">
        <v>0.29166666666666669</v>
      </c>
      <c r="AG77" s="144">
        <v>0.72222222222222221</v>
      </c>
      <c r="AH77" s="144">
        <v>0.29166666666666669</v>
      </c>
      <c r="AI77" s="144">
        <v>0.72222222222222221</v>
      </c>
      <c r="AJ77" s="144">
        <v>0.29166666666666669</v>
      </c>
      <c r="AK77" s="144">
        <v>0.72222222222222221</v>
      </c>
      <c r="AL77" s="144">
        <v>0.29166666666666669</v>
      </c>
      <c r="AM77" s="144">
        <v>0.72222222222222221</v>
      </c>
      <c r="AN77" s="144">
        <v>0.29166666666666669</v>
      </c>
      <c r="AO77" s="144">
        <v>0.72222222222222221</v>
      </c>
      <c r="AP77" s="144">
        <v>0.29166666666666669</v>
      </c>
      <c r="AQ77" s="144">
        <v>0.72222222222222221</v>
      </c>
      <c r="AR77" s="144">
        <v>0.29166666666666669</v>
      </c>
      <c r="AS77" s="144">
        <v>0.72222222222222221</v>
      </c>
      <c r="AT77" s="144">
        <v>0.29166666666666669</v>
      </c>
      <c r="AU77" s="144">
        <v>0.72222222222222221</v>
      </c>
      <c r="AV77" s="144">
        <v>0.29166666666666669</v>
      </c>
      <c r="AW77" s="144">
        <v>0.72222222222222221</v>
      </c>
      <c r="AX77" s="144">
        <v>0.29166666666666669</v>
      </c>
      <c r="AY77" s="144">
        <v>0.72222222222222221</v>
      </c>
      <c r="AZ77" s="144">
        <v>0.29166666666666669</v>
      </c>
      <c r="BA77" s="144">
        <v>0.72222222222222221</v>
      </c>
      <c r="BB77" s="143"/>
      <c r="BC77" s="143"/>
      <c r="BD77" s="143"/>
      <c r="BE77" s="143"/>
      <c r="BF77" s="143"/>
      <c r="BG77" s="143"/>
      <c r="BH77" s="143"/>
      <c r="BI77" s="143"/>
      <c r="BJ77" s="144" t="s">
        <v>692</v>
      </c>
      <c r="BK77" s="207">
        <v>1736</v>
      </c>
      <c r="BL77" s="143">
        <v>26</v>
      </c>
    </row>
    <row r="78" spans="1:64" x14ac:dyDescent="0.25">
      <c r="A78" s="143">
        <v>4</v>
      </c>
      <c r="B78" s="144">
        <v>0.3125</v>
      </c>
      <c r="C78" s="144">
        <v>0.65277777777777779</v>
      </c>
      <c r="D78" s="144">
        <v>0.3125</v>
      </c>
      <c r="E78" s="144">
        <v>0.65277777777777779</v>
      </c>
      <c r="F78" s="144">
        <v>0.3125</v>
      </c>
      <c r="G78" s="144">
        <v>0.65277777777777779</v>
      </c>
      <c r="H78" s="144">
        <v>0.3125</v>
      </c>
      <c r="I78" s="144">
        <v>0.65277777777777779</v>
      </c>
      <c r="J78" s="144">
        <v>0.3125</v>
      </c>
      <c r="K78" s="144">
        <v>0.65277777777777779</v>
      </c>
      <c r="L78" s="144">
        <v>0.3125</v>
      </c>
      <c r="M78" s="144">
        <v>0.65277777777777779</v>
      </c>
      <c r="N78" s="144">
        <v>0.3125</v>
      </c>
      <c r="O78" s="144">
        <v>0.65277777777777779</v>
      </c>
      <c r="P78" s="144">
        <v>0.3125</v>
      </c>
      <c r="Q78" s="144">
        <v>0.65277777777777779</v>
      </c>
      <c r="R78" s="144">
        <v>0.3125</v>
      </c>
      <c r="S78" s="144">
        <v>0.65277777777777779</v>
      </c>
      <c r="T78" s="144">
        <v>0.3125</v>
      </c>
      <c r="U78" s="144">
        <v>0.65277777777777779</v>
      </c>
      <c r="V78" s="144">
        <v>0.3125</v>
      </c>
      <c r="W78" s="144">
        <v>0.65277777777777779</v>
      </c>
      <c r="X78" s="144">
        <v>0.3125</v>
      </c>
      <c r="Y78" s="144">
        <v>0.65277777777777779</v>
      </c>
      <c r="Z78" s="144">
        <v>0.3125</v>
      </c>
      <c r="AA78" s="144">
        <v>0.65277777777777779</v>
      </c>
      <c r="AB78" s="144">
        <v>0.3125</v>
      </c>
      <c r="AC78" s="144">
        <v>0.65277777777777779</v>
      </c>
      <c r="AD78" s="144">
        <v>0.3125</v>
      </c>
      <c r="AE78" s="144">
        <v>0.65277777777777779</v>
      </c>
      <c r="AF78" s="144">
        <v>0.3125</v>
      </c>
      <c r="AG78" s="144">
        <v>0.65277777777777779</v>
      </c>
      <c r="AH78" s="144">
        <v>0.3125</v>
      </c>
      <c r="AI78" s="144">
        <v>0.65277777777777779</v>
      </c>
      <c r="AJ78" s="144">
        <v>0.3125</v>
      </c>
      <c r="AK78" s="144">
        <v>0.65277777777777779</v>
      </c>
      <c r="AL78" s="144">
        <v>0.3125</v>
      </c>
      <c r="AM78" s="144">
        <v>0.65277777777777779</v>
      </c>
      <c r="AN78" s="144">
        <v>0.3125</v>
      </c>
      <c r="AO78" s="144">
        <v>0.65277777777777779</v>
      </c>
      <c r="AP78" s="144">
        <v>0.3125</v>
      </c>
      <c r="AQ78" s="144">
        <v>0.65277777777777779</v>
      </c>
      <c r="AR78" s="144">
        <v>0.3125</v>
      </c>
      <c r="AS78" s="144">
        <v>0.65277777777777779</v>
      </c>
      <c r="AT78" s="144">
        <v>0.3125</v>
      </c>
      <c r="AU78" s="144">
        <v>0.65277777777777779</v>
      </c>
      <c r="AV78" s="144">
        <v>0.3125</v>
      </c>
      <c r="AW78" s="144">
        <v>0.65277777777777779</v>
      </c>
      <c r="AX78" s="144">
        <v>0.3125</v>
      </c>
      <c r="AY78" s="144">
        <v>0.65277777777777779</v>
      </c>
      <c r="AZ78" s="144">
        <v>0.3125</v>
      </c>
      <c r="BA78" s="144">
        <v>0.65277777777777779</v>
      </c>
      <c r="BB78" s="144"/>
      <c r="BC78" s="144"/>
      <c r="BD78" s="143"/>
      <c r="BE78" s="143"/>
      <c r="BF78" s="143"/>
      <c r="BG78" s="143"/>
      <c r="BH78" s="143"/>
      <c r="BI78" s="143"/>
      <c r="BJ78" s="144" t="s">
        <v>696</v>
      </c>
      <c r="BK78" s="207">
        <v>1866</v>
      </c>
      <c r="BL78" s="143">
        <v>26</v>
      </c>
    </row>
    <row r="79" spans="1:64" x14ac:dyDescent="0.25">
      <c r="A79" s="141"/>
      <c r="B79" s="142">
        <v>0.33333333333333331</v>
      </c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1"/>
      <c r="BE79" s="141"/>
      <c r="BF79" s="141"/>
      <c r="BG79" s="141"/>
      <c r="BH79" s="141"/>
      <c r="BI79" s="141"/>
      <c r="BJ79" s="142"/>
      <c r="BK79" s="208"/>
      <c r="BL79" s="141"/>
    </row>
    <row r="80" spans="1:64" x14ac:dyDescent="0.25">
      <c r="A80" s="141"/>
      <c r="B80" s="142">
        <v>0.35416666666666669</v>
      </c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1"/>
      <c r="BE80" s="141"/>
      <c r="BF80" s="141"/>
      <c r="BG80" s="141"/>
      <c r="BH80" s="141"/>
      <c r="BI80" s="141"/>
      <c r="BJ80" s="142"/>
      <c r="BK80" s="208"/>
      <c r="BL80" s="141"/>
    </row>
    <row r="81" spans="1:64" x14ac:dyDescent="0.25">
      <c r="A81" s="141"/>
      <c r="B81" s="142">
        <v>0.375</v>
      </c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1"/>
      <c r="BE81" s="141"/>
      <c r="BF81" s="141"/>
      <c r="BG81" s="141"/>
      <c r="BH81" s="141"/>
      <c r="BI81" s="141"/>
      <c r="BJ81" s="142"/>
      <c r="BK81" s="208"/>
      <c r="BL81" s="141"/>
    </row>
    <row r="82" spans="1:64" x14ac:dyDescent="0.25">
      <c r="A82" s="141"/>
      <c r="B82" s="142">
        <v>0.39583333333333331</v>
      </c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1"/>
      <c r="BE82" s="141"/>
      <c r="BF82" s="141"/>
      <c r="BG82" s="141"/>
      <c r="BH82" s="141"/>
      <c r="BI82" s="141"/>
      <c r="BJ82" s="142"/>
      <c r="BK82" s="208"/>
      <c r="BL82" s="141"/>
    </row>
    <row r="83" spans="1:64" x14ac:dyDescent="0.25">
      <c r="A83" s="143">
        <v>5</v>
      </c>
      <c r="B83" s="144">
        <v>0.45833333333333331</v>
      </c>
      <c r="C83" s="144">
        <v>0.875</v>
      </c>
      <c r="D83" s="144"/>
      <c r="E83" s="144"/>
      <c r="F83" s="144">
        <v>0.45833333333333331</v>
      </c>
      <c r="G83" s="144">
        <v>0.875</v>
      </c>
      <c r="H83" s="144"/>
      <c r="I83" s="144"/>
      <c r="J83" s="144">
        <v>0.45833333333333331</v>
      </c>
      <c r="K83" s="144">
        <v>0.875</v>
      </c>
      <c r="L83" s="144"/>
      <c r="M83" s="144"/>
      <c r="N83" s="144">
        <v>0.45833333333333331</v>
      </c>
      <c r="O83" s="144">
        <v>0.875</v>
      </c>
      <c r="P83" s="144"/>
      <c r="Q83" s="144"/>
      <c r="R83" s="144">
        <v>0.45833333333333331</v>
      </c>
      <c r="S83" s="144">
        <v>0.875</v>
      </c>
      <c r="T83" s="144"/>
      <c r="U83" s="144"/>
      <c r="V83" s="144">
        <v>0.45833333333333331</v>
      </c>
      <c r="W83" s="144">
        <v>0.875</v>
      </c>
      <c r="X83" s="144"/>
      <c r="Y83" s="144"/>
      <c r="Z83" s="144">
        <v>0.45833333333333331</v>
      </c>
      <c r="AA83" s="144">
        <v>0.875</v>
      </c>
      <c r="AB83" s="144"/>
      <c r="AC83" s="144"/>
      <c r="AD83" s="144">
        <v>0.45833333333333331</v>
      </c>
      <c r="AE83" s="144">
        <v>0.875</v>
      </c>
      <c r="AF83" s="144"/>
      <c r="AG83" s="144"/>
      <c r="AH83" s="144">
        <v>0.45833333333333331</v>
      </c>
      <c r="AI83" s="144">
        <v>0.875</v>
      </c>
      <c r="AJ83" s="144"/>
      <c r="AK83" s="144"/>
      <c r="AL83" s="144">
        <v>0.45833333333333331</v>
      </c>
      <c r="AM83" s="144">
        <v>0.875</v>
      </c>
      <c r="AN83" s="144"/>
      <c r="AO83" s="144"/>
      <c r="AP83" s="144">
        <v>0.45833333333333331</v>
      </c>
      <c r="AQ83" s="144">
        <v>0.875</v>
      </c>
      <c r="AR83" s="144"/>
      <c r="AS83" s="144"/>
      <c r="AT83" s="144">
        <v>0.45833333333333331</v>
      </c>
      <c r="AU83" s="144">
        <v>0.875</v>
      </c>
      <c r="AV83" s="144"/>
      <c r="AW83" s="144"/>
      <c r="AX83" s="144"/>
      <c r="AY83" s="144"/>
      <c r="AZ83" s="144"/>
      <c r="BA83" s="144"/>
      <c r="BB83" s="143"/>
      <c r="BC83" s="143"/>
      <c r="BD83" s="143"/>
      <c r="BE83" s="143"/>
      <c r="BF83" s="143"/>
      <c r="BG83" s="143"/>
      <c r="BH83" s="143"/>
      <c r="BI83" s="143"/>
      <c r="BJ83" s="144" t="s">
        <v>692</v>
      </c>
      <c r="BK83" s="207">
        <v>1981</v>
      </c>
      <c r="BL83" s="143">
        <v>11</v>
      </c>
    </row>
    <row r="84" spans="1:64" x14ac:dyDescent="0.25">
      <c r="A84" s="143">
        <v>6</v>
      </c>
      <c r="B84" s="144">
        <v>0.5</v>
      </c>
      <c r="C84" s="144">
        <v>0.22916666666666666</v>
      </c>
      <c r="D84" s="144">
        <v>0.5</v>
      </c>
      <c r="E84" s="144">
        <v>0.22916666666666666</v>
      </c>
      <c r="F84" s="144">
        <v>0.5</v>
      </c>
      <c r="G84" s="144">
        <v>0.22916666666666666</v>
      </c>
      <c r="H84" s="144">
        <v>0.5</v>
      </c>
      <c r="I84" s="144">
        <v>0.22916666666666666</v>
      </c>
      <c r="J84" s="144">
        <v>0.5</v>
      </c>
      <c r="K84" s="144">
        <v>0.22916666666666666</v>
      </c>
      <c r="L84" s="144">
        <v>0.5</v>
      </c>
      <c r="M84" s="144">
        <v>0.22916666666666666</v>
      </c>
      <c r="N84" s="144">
        <v>0.5</v>
      </c>
      <c r="O84" s="144">
        <v>0.22916666666666666</v>
      </c>
      <c r="P84" s="144">
        <v>0.5</v>
      </c>
      <c r="Q84" s="144">
        <v>0.22916666666666666</v>
      </c>
      <c r="R84" s="144">
        <v>0.5</v>
      </c>
      <c r="S84" s="144">
        <v>0.22916666666666666</v>
      </c>
      <c r="T84" s="144">
        <v>0.5</v>
      </c>
      <c r="U84" s="144">
        <v>0.22916666666666666</v>
      </c>
      <c r="V84" s="144">
        <v>0.5</v>
      </c>
      <c r="W84" s="144">
        <v>0.22916666666666666</v>
      </c>
      <c r="X84" s="144">
        <v>0.5</v>
      </c>
      <c r="Y84" s="144">
        <v>0.22916666666666666</v>
      </c>
      <c r="Z84" s="144">
        <v>0.5</v>
      </c>
      <c r="AA84" s="144">
        <v>0.22916666666666666</v>
      </c>
      <c r="AB84" s="144">
        <v>0.5</v>
      </c>
      <c r="AC84" s="144">
        <v>0.22916666666666666</v>
      </c>
      <c r="AD84" s="144">
        <v>0.5</v>
      </c>
      <c r="AE84" s="144">
        <v>0.22916666666666666</v>
      </c>
      <c r="AF84" s="144">
        <v>0.5</v>
      </c>
      <c r="AG84" s="144">
        <v>0.22916666666666666</v>
      </c>
      <c r="AH84" s="144">
        <v>0.5</v>
      </c>
      <c r="AI84" s="144">
        <v>0.22916666666666666</v>
      </c>
      <c r="AJ84" s="144">
        <v>0.5</v>
      </c>
      <c r="AK84" s="144">
        <v>0.22916666666666666</v>
      </c>
      <c r="AL84" s="144">
        <v>0.5</v>
      </c>
      <c r="AM84" s="144">
        <v>0.22916666666666666</v>
      </c>
      <c r="AN84" s="144">
        <v>0.5</v>
      </c>
      <c r="AO84" s="144">
        <v>0.22916666666666666</v>
      </c>
      <c r="AP84" s="144">
        <v>0.5</v>
      </c>
      <c r="AQ84" s="144">
        <v>0.22916666666666666</v>
      </c>
      <c r="AR84" s="144">
        <v>0.5</v>
      </c>
      <c r="AS84" s="144">
        <v>0.22916666666666666</v>
      </c>
      <c r="AT84" s="144">
        <v>0.5</v>
      </c>
      <c r="AU84" s="144">
        <v>0.22916666666666666</v>
      </c>
      <c r="AV84" s="144">
        <v>0.5</v>
      </c>
      <c r="AW84" s="144">
        <v>0.22916666666666666</v>
      </c>
      <c r="AX84" s="144">
        <v>0.5</v>
      </c>
      <c r="AY84" s="144">
        <v>0.22916666666666666</v>
      </c>
      <c r="AZ84" s="144">
        <v>0.5</v>
      </c>
      <c r="BA84" s="144">
        <v>0.22916666666666666</v>
      </c>
      <c r="BB84" s="143"/>
      <c r="BC84" s="143"/>
      <c r="BD84" s="143"/>
      <c r="BE84" s="143"/>
      <c r="BF84" s="143"/>
      <c r="BG84" s="143"/>
      <c r="BH84" s="143"/>
      <c r="BI84" s="143"/>
      <c r="BJ84" s="144" t="s">
        <v>696</v>
      </c>
      <c r="BK84" s="212"/>
      <c r="BL84" s="138">
        <v>26</v>
      </c>
    </row>
    <row r="85" spans="1:64" x14ac:dyDescent="0.25">
      <c r="A85" s="143">
        <v>7</v>
      </c>
      <c r="B85" s="144">
        <v>0.54166666666666663</v>
      </c>
      <c r="C85" s="144">
        <v>0.29166666666666669</v>
      </c>
      <c r="D85" s="144">
        <v>0.54166666666666663</v>
      </c>
      <c r="E85" s="144">
        <v>0.29166666666666669</v>
      </c>
      <c r="F85" s="144">
        <v>0.54166666666666663</v>
      </c>
      <c r="G85" s="144">
        <v>0.29166666666666669</v>
      </c>
      <c r="H85" s="144">
        <v>0.54166666666666663</v>
      </c>
      <c r="I85" s="144">
        <v>0.29166666666666669</v>
      </c>
      <c r="J85" s="144">
        <v>0.54166666666666663</v>
      </c>
      <c r="K85" s="144">
        <v>0.29166666666666669</v>
      </c>
      <c r="L85" s="144">
        <v>0.54166666666666663</v>
      </c>
      <c r="M85" s="144">
        <v>0.29166666666666669</v>
      </c>
      <c r="N85" s="144">
        <v>0.54166666666666663</v>
      </c>
      <c r="O85" s="144">
        <v>0.29166666666666669</v>
      </c>
      <c r="P85" s="144">
        <v>0.54166666666666663</v>
      </c>
      <c r="Q85" s="144">
        <v>0.29166666666666669</v>
      </c>
      <c r="R85" s="144">
        <v>0.54166666666666663</v>
      </c>
      <c r="S85" s="144">
        <v>0.29166666666666669</v>
      </c>
      <c r="T85" s="144">
        <v>0.54166666666666663</v>
      </c>
      <c r="U85" s="144">
        <v>0.29166666666666669</v>
      </c>
      <c r="V85" s="144">
        <v>0.54166666666666663</v>
      </c>
      <c r="W85" s="144">
        <v>0.29166666666666669</v>
      </c>
      <c r="X85" s="144">
        <v>0.54166666666666663</v>
      </c>
      <c r="Y85" s="144">
        <v>0.29166666666666669</v>
      </c>
      <c r="Z85" s="144">
        <v>0.54166666666666663</v>
      </c>
      <c r="AA85" s="144">
        <v>0.29166666666666669</v>
      </c>
      <c r="AB85" s="144">
        <v>0.54166666666666663</v>
      </c>
      <c r="AC85" s="144">
        <v>0.29166666666666669</v>
      </c>
      <c r="AD85" s="144">
        <v>0.54166666666666663</v>
      </c>
      <c r="AE85" s="144">
        <v>0.29166666666666669</v>
      </c>
      <c r="AF85" s="144">
        <v>0.54166666666666663</v>
      </c>
      <c r="AG85" s="144">
        <v>0.29166666666666669</v>
      </c>
      <c r="AH85" s="144">
        <v>0.54166666666666663</v>
      </c>
      <c r="AI85" s="144">
        <v>0.29166666666666669</v>
      </c>
      <c r="AJ85" s="144">
        <v>0.54166666666666663</v>
      </c>
      <c r="AK85" s="144">
        <v>0.29166666666666669</v>
      </c>
      <c r="AL85" s="144">
        <v>0.54166666666666663</v>
      </c>
      <c r="AM85" s="144">
        <v>0.29166666666666669</v>
      </c>
      <c r="AN85" s="144">
        <v>0.54166666666666663</v>
      </c>
      <c r="AO85" s="144">
        <v>0.29166666666666669</v>
      </c>
      <c r="AP85" s="144">
        <v>0.54166666666666663</v>
      </c>
      <c r="AQ85" s="144">
        <v>0.29166666666666669</v>
      </c>
      <c r="AR85" s="144">
        <v>0.54166666666666663</v>
      </c>
      <c r="AS85" s="144">
        <v>0.29166666666666669</v>
      </c>
      <c r="AT85" s="144">
        <v>0.54166666666666663</v>
      </c>
      <c r="AU85" s="144">
        <v>0.29166666666666669</v>
      </c>
      <c r="AV85" s="144">
        <v>0.54166666666666663</v>
      </c>
      <c r="AW85" s="144">
        <v>0.29166666666666669</v>
      </c>
      <c r="AX85" s="144">
        <v>0.54166666666666663</v>
      </c>
      <c r="AY85" s="144">
        <v>0.29166666666666669</v>
      </c>
      <c r="AZ85" s="144">
        <v>0.54166666666666663</v>
      </c>
      <c r="BA85" s="144">
        <v>0.29166666666666669</v>
      </c>
      <c r="BB85" s="143"/>
      <c r="BC85" s="143"/>
      <c r="BD85" s="143"/>
      <c r="BE85" s="143"/>
      <c r="BF85" s="143"/>
      <c r="BG85" s="143"/>
      <c r="BH85" s="143"/>
      <c r="BI85" s="143"/>
      <c r="BJ85" s="144" t="s">
        <v>696</v>
      </c>
      <c r="BK85" s="212"/>
      <c r="BL85" s="138">
        <v>26</v>
      </c>
    </row>
    <row r="86" spans="1:64" x14ac:dyDescent="0.25">
      <c r="A86" s="143">
        <v>8</v>
      </c>
      <c r="B86" s="144">
        <v>0.5625</v>
      </c>
      <c r="C86" s="144">
        <v>0.52430555555555558</v>
      </c>
      <c r="D86" s="144">
        <v>0.5625</v>
      </c>
      <c r="E86" s="144">
        <v>0.52430555555555558</v>
      </c>
      <c r="F86" s="144">
        <v>0.5625</v>
      </c>
      <c r="G86" s="144">
        <v>0.52430555555555558</v>
      </c>
      <c r="H86" s="144">
        <v>0.5625</v>
      </c>
      <c r="I86" s="144">
        <v>0.52430555555555558</v>
      </c>
      <c r="J86" s="144">
        <v>0.5625</v>
      </c>
      <c r="K86" s="144">
        <v>0.52430555555555558</v>
      </c>
      <c r="L86" s="144">
        <v>0.5625</v>
      </c>
      <c r="M86" s="144">
        <v>0.52430555555555558</v>
      </c>
      <c r="N86" s="144">
        <v>0.5625</v>
      </c>
      <c r="O86" s="144">
        <v>0.52430555555555558</v>
      </c>
      <c r="P86" s="144">
        <v>0.5625</v>
      </c>
      <c r="Q86" s="144">
        <v>0.52430555555555558</v>
      </c>
      <c r="R86" s="144">
        <v>0.5625</v>
      </c>
      <c r="S86" s="144">
        <v>0.52430555555555558</v>
      </c>
      <c r="T86" s="144">
        <v>0.5625</v>
      </c>
      <c r="U86" s="144">
        <v>0.52430555555555558</v>
      </c>
      <c r="V86" s="144">
        <v>0.5625</v>
      </c>
      <c r="W86" s="144">
        <v>0.52430555555555558</v>
      </c>
      <c r="X86" s="144">
        <v>0.5625</v>
      </c>
      <c r="Y86" s="144">
        <v>0.52430555555555558</v>
      </c>
      <c r="Z86" s="144">
        <v>0.5625</v>
      </c>
      <c r="AA86" s="144">
        <v>0.52430555555555558</v>
      </c>
      <c r="AB86" s="144">
        <v>0.5625</v>
      </c>
      <c r="AC86" s="144">
        <v>0.52430555555555558</v>
      </c>
      <c r="AD86" s="144">
        <v>0.5625</v>
      </c>
      <c r="AE86" s="144">
        <v>0.52430555555555558</v>
      </c>
      <c r="AF86" s="144">
        <v>0.5625</v>
      </c>
      <c r="AG86" s="144">
        <v>0.52430555555555558</v>
      </c>
      <c r="AH86" s="144">
        <v>0.5625</v>
      </c>
      <c r="AI86" s="144">
        <v>0.52430555555555558</v>
      </c>
      <c r="AJ86" s="144">
        <v>0.5625</v>
      </c>
      <c r="AK86" s="144">
        <v>0.52430555555555558</v>
      </c>
      <c r="AL86" s="144">
        <v>0.5625</v>
      </c>
      <c r="AM86" s="144">
        <v>0.52430555555555558</v>
      </c>
      <c r="AN86" s="144">
        <v>0.5625</v>
      </c>
      <c r="AO86" s="144">
        <v>0.52430555555555558</v>
      </c>
      <c r="AP86" s="144">
        <v>0.5625</v>
      </c>
      <c r="AQ86" s="144">
        <v>0.52430555555555558</v>
      </c>
      <c r="AR86" s="144">
        <v>0.5625</v>
      </c>
      <c r="AS86" s="144">
        <v>0.52430555555555558</v>
      </c>
      <c r="AT86" s="144">
        <v>0.5625</v>
      </c>
      <c r="AU86" s="144">
        <v>0.52430555555555558</v>
      </c>
      <c r="AV86" s="144">
        <v>0.5625</v>
      </c>
      <c r="AW86" s="144">
        <v>0.52430555555555558</v>
      </c>
      <c r="AX86" s="144">
        <v>0.5625</v>
      </c>
      <c r="AY86" s="144">
        <v>0.52430555555555558</v>
      </c>
      <c r="AZ86" s="144">
        <v>0.5625</v>
      </c>
      <c r="BA86" s="144">
        <v>0.52430555555555558</v>
      </c>
      <c r="BB86" s="144">
        <v>0.5625</v>
      </c>
      <c r="BC86" s="144">
        <v>0.52430555555555558</v>
      </c>
      <c r="BD86" s="144">
        <v>0.5625</v>
      </c>
      <c r="BE86" s="144">
        <v>0.52430555555555558</v>
      </c>
      <c r="BF86" s="144">
        <v>0.5625</v>
      </c>
      <c r="BG86" s="144">
        <v>0.52430555555555558</v>
      </c>
      <c r="BH86" s="144">
        <v>0.5625</v>
      </c>
      <c r="BI86" s="144">
        <v>0.52430555555555558</v>
      </c>
      <c r="BJ86" s="162" t="s">
        <v>694</v>
      </c>
      <c r="BK86" s="212">
        <v>817</v>
      </c>
      <c r="BL86" s="138">
        <v>30</v>
      </c>
    </row>
    <row r="87" spans="1:64" x14ac:dyDescent="0.25">
      <c r="A87" s="165">
        <v>9</v>
      </c>
      <c r="B87" s="166">
        <v>0.60416666666666663</v>
      </c>
      <c r="C87" s="166">
        <v>0.84722222222222221</v>
      </c>
      <c r="D87" s="166">
        <v>0.60416666666666663</v>
      </c>
      <c r="E87" s="166">
        <v>0.84722222222222221</v>
      </c>
      <c r="F87" s="166">
        <v>0.60416666666666663</v>
      </c>
      <c r="G87" s="166">
        <v>0.84722222222222221</v>
      </c>
      <c r="H87" s="166">
        <v>0.60416666666666663</v>
      </c>
      <c r="I87" s="166">
        <v>0.84722222222222221</v>
      </c>
      <c r="J87" s="166">
        <v>0.60416666666666663</v>
      </c>
      <c r="K87" s="166">
        <v>0.84722222222222221</v>
      </c>
      <c r="L87" s="166">
        <v>0.60416666666666663</v>
      </c>
      <c r="M87" s="166">
        <v>0.84722222222222221</v>
      </c>
      <c r="N87" s="166">
        <v>0.60416666666666663</v>
      </c>
      <c r="O87" s="166">
        <v>0.84722222222222221</v>
      </c>
      <c r="P87" s="166">
        <v>0.60416666666666663</v>
      </c>
      <c r="Q87" s="166">
        <v>0.84722222222222221</v>
      </c>
      <c r="R87" s="166">
        <v>0.60416666666666663</v>
      </c>
      <c r="S87" s="166">
        <v>0.84722222222222221</v>
      </c>
      <c r="T87" s="166">
        <v>0.60416666666666663</v>
      </c>
      <c r="U87" s="166">
        <v>0.84722222222222221</v>
      </c>
      <c r="V87" s="166">
        <v>0.60416666666666663</v>
      </c>
      <c r="W87" s="166">
        <v>0.84722222222222221</v>
      </c>
      <c r="X87" s="166">
        <v>0.60416666666666663</v>
      </c>
      <c r="Y87" s="166">
        <v>0.84722222222222221</v>
      </c>
      <c r="Z87" s="166">
        <v>0.60416666666666663</v>
      </c>
      <c r="AA87" s="166">
        <v>0.84722222222222221</v>
      </c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5"/>
      <c r="BC87" s="165"/>
      <c r="BD87" s="165"/>
      <c r="BE87" s="165"/>
      <c r="BF87" s="165"/>
      <c r="BG87" s="165"/>
      <c r="BH87" s="165"/>
      <c r="BI87" s="165"/>
      <c r="BJ87" s="138" t="s">
        <v>691</v>
      </c>
      <c r="BK87" s="139">
        <v>776</v>
      </c>
      <c r="BL87" s="138">
        <v>13</v>
      </c>
    </row>
    <row r="88" spans="1:64" x14ac:dyDescent="0.25">
      <c r="A88" s="156"/>
      <c r="B88" s="157">
        <v>0.625</v>
      </c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6"/>
      <c r="BC88" s="156"/>
      <c r="BD88" s="156"/>
      <c r="BE88" s="156"/>
      <c r="BF88" s="156"/>
      <c r="BG88" s="156"/>
      <c r="BH88" s="156"/>
      <c r="BI88" s="156"/>
      <c r="BJ88" s="216"/>
      <c r="BK88" s="140"/>
      <c r="BL88" s="216"/>
    </row>
    <row r="89" spans="1:64" x14ac:dyDescent="0.25">
      <c r="A89" s="156"/>
      <c r="B89" s="157">
        <v>0.64583333333333337</v>
      </c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7"/>
      <c r="AM89" s="157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6"/>
      <c r="BC89" s="156"/>
      <c r="BD89" s="156"/>
      <c r="BE89" s="156"/>
      <c r="BF89" s="156"/>
      <c r="BG89" s="156"/>
      <c r="BH89" s="156"/>
      <c r="BI89" s="156"/>
      <c r="BJ89" s="216"/>
      <c r="BK89" s="140"/>
      <c r="BL89" s="216"/>
    </row>
    <row r="90" spans="1:64" x14ac:dyDescent="0.25">
      <c r="A90" s="156"/>
      <c r="B90" s="157">
        <v>0.66666666666666663</v>
      </c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6"/>
      <c r="BC90" s="156"/>
      <c r="BD90" s="156"/>
      <c r="BE90" s="156"/>
      <c r="BF90" s="156"/>
      <c r="BG90" s="156"/>
      <c r="BH90" s="156"/>
      <c r="BI90" s="156"/>
      <c r="BJ90" s="216"/>
      <c r="BK90" s="140"/>
      <c r="BL90" s="216"/>
    </row>
    <row r="91" spans="1:64" x14ac:dyDescent="0.25">
      <c r="A91" s="165">
        <v>10</v>
      </c>
      <c r="B91" s="166">
        <v>0.83680555555555547</v>
      </c>
      <c r="C91" s="166">
        <v>0.50347222222222221</v>
      </c>
      <c r="D91" s="166">
        <v>0.83680555555555547</v>
      </c>
      <c r="E91" s="166">
        <v>0.50347222222222221</v>
      </c>
      <c r="F91" s="166">
        <v>0.83680555555555547</v>
      </c>
      <c r="G91" s="166">
        <v>0.50347222222222221</v>
      </c>
      <c r="H91" s="166">
        <v>0.83680555555555547</v>
      </c>
      <c r="I91" s="166">
        <v>0.50347222222222221</v>
      </c>
      <c r="J91" s="166">
        <v>0.83680555555555547</v>
      </c>
      <c r="K91" s="166">
        <v>0.50347222222222221</v>
      </c>
      <c r="L91" s="166">
        <v>0.83680555555555547</v>
      </c>
      <c r="M91" s="166">
        <v>0.50347222222222221</v>
      </c>
      <c r="N91" s="166">
        <v>0.83680555555555547</v>
      </c>
      <c r="O91" s="166">
        <v>0.50347222222222221</v>
      </c>
      <c r="P91" s="166">
        <v>0.83680555555555547</v>
      </c>
      <c r="Q91" s="166">
        <v>0.50347222222222221</v>
      </c>
      <c r="R91" s="166">
        <v>0.83680555555555547</v>
      </c>
      <c r="S91" s="166">
        <v>0.50347222222222221</v>
      </c>
      <c r="T91" s="166">
        <v>0.83680555555555547</v>
      </c>
      <c r="U91" s="166">
        <v>0.50347222222222221</v>
      </c>
      <c r="V91" s="166">
        <v>0.83680555555555547</v>
      </c>
      <c r="W91" s="166">
        <v>0.50347222222222221</v>
      </c>
      <c r="X91" s="166">
        <v>0.83680555555555547</v>
      </c>
      <c r="Y91" s="166">
        <v>0.50347222222222221</v>
      </c>
      <c r="Z91" s="166">
        <v>0.83680555555555547</v>
      </c>
      <c r="AA91" s="166">
        <v>0.50347222222222221</v>
      </c>
      <c r="AB91" s="166">
        <v>0.83680555555555547</v>
      </c>
      <c r="AC91" s="166">
        <v>0.50347222222222221</v>
      </c>
      <c r="AD91" s="166">
        <v>0.83680555555555547</v>
      </c>
      <c r="AE91" s="166">
        <v>0.50347222222222221</v>
      </c>
      <c r="AF91" s="166">
        <v>0.83680555555555547</v>
      </c>
      <c r="AG91" s="166">
        <v>0.50347222222222221</v>
      </c>
      <c r="AH91" s="166">
        <v>0.83680555555555547</v>
      </c>
      <c r="AI91" s="166">
        <v>0.50347222222222221</v>
      </c>
      <c r="AJ91" s="166">
        <v>0.83680555555555547</v>
      </c>
      <c r="AK91" s="166">
        <v>0.50347222222222221</v>
      </c>
      <c r="AL91" s="166">
        <v>0.83680555555555547</v>
      </c>
      <c r="AM91" s="166">
        <v>0.50347222222222221</v>
      </c>
      <c r="AN91" s="166">
        <v>0.83680555555555547</v>
      </c>
      <c r="AO91" s="166">
        <v>0.50347222222222221</v>
      </c>
      <c r="AP91" s="166">
        <v>0.83680555555555547</v>
      </c>
      <c r="AQ91" s="166">
        <v>0.50347222222222221</v>
      </c>
      <c r="AR91" s="166">
        <v>0.83680555555555547</v>
      </c>
      <c r="AS91" s="166">
        <v>0.50347222222222221</v>
      </c>
      <c r="AT91" s="166">
        <v>0.83680555555555547</v>
      </c>
      <c r="AU91" s="166">
        <v>0.50347222222222221</v>
      </c>
      <c r="AV91" s="166">
        <v>0.83680555555555547</v>
      </c>
      <c r="AW91" s="166">
        <v>0.50347222222222221</v>
      </c>
      <c r="AX91" s="166">
        <v>0.83680555555555547</v>
      </c>
      <c r="AY91" s="166">
        <v>0.50347222222222221</v>
      </c>
      <c r="AZ91" s="166">
        <v>0.83680555555555547</v>
      </c>
      <c r="BA91" s="166">
        <v>0.50347222222222221</v>
      </c>
      <c r="BB91" s="165"/>
      <c r="BC91" s="165"/>
      <c r="BD91" s="165"/>
      <c r="BE91" s="165"/>
      <c r="BF91" s="165"/>
      <c r="BG91" s="165"/>
      <c r="BH91" s="165"/>
      <c r="BI91" s="165"/>
      <c r="BJ91" s="144" t="s">
        <v>693</v>
      </c>
      <c r="BK91" s="207">
        <v>2398</v>
      </c>
      <c r="BL91" s="143">
        <v>26</v>
      </c>
    </row>
    <row r="92" spans="1:64" x14ac:dyDescent="0.25">
      <c r="A92" s="165">
        <v>11</v>
      </c>
      <c r="B92" s="166">
        <v>0.85416666666666663</v>
      </c>
      <c r="C92" s="166">
        <v>0.48958333333333331</v>
      </c>
      <c r="D92" s="166">
        <v>0.85416666666666663</v>
      </c>
      <c r="E92" s="166">
        <v>0.48958333333333331</v>
      </c>
      <c r="F92" s="166">
        <v>0.85416666666666663</v>
      </c>
      <c r="G92" s="166">
        <v>0.48958333333333331</v>
      </c>
      <c r="H92" s="166">
        <v>0.85416666666666663</v>
      </c>
      <c r="I92" s="166">
        <v>0.48958333333333331</v>
      </c>
      <c r="J92" s="166">
        <v>0.85416666666666663</v>
      </c>
      <c r="K92" s="166">
        <v>0.48958333333333331</v>
      </c>
      <c r="L92" s="166">
        <v>0.85416666666666663</v>
      </c>
      <c r="M92" s="166">
        <v>0.48958333333333331</v>
      </c>
      <c r="N92" s="166">
        <v>0.85416666666666663</v>
      </c>
      <c r="O92" s="166">
        <v>0.48958333333333331</v>
      </c>
      <c r="P92" s="166">
        <v>0.85416666666666663</v>
      </c>
      <c r="Q92" s="166">
        <v>0.48958333333333331</v>
      </c>
      <c r="R92" s="166">
        <v>0.85416666666666663</v>
      </c>
      <c r="S92" s="166">
        <v>0.48958333333333331</v>
      </c>
      <c r="T92" s="166">
        <v>0.85416666666666663</v>
      </c>
      <c r="U92" s="166">
        <v>0.48958333333333331</v>
      </c>
      <c r="V92" s="166">
        <v>0.85416666666666663</v>
      </c>
      <c r="W92" s="166">
        <v>0.48958333333333331</v>
      </c>
      <c r="X92" s="166">
        <v>0.85416666666666663</v>
      </c>
      <c r="Y92" s="166">
        <v>0.48958333333333331</v>
      </c>
      <c r="Z92" s="166">
        <v>0.85416666666666663</v>
      </c>
      <c r="AA92" s="166">
        <v>0.48958333333333331</v>
      </c>
      <c r="AB92" s="166">
        <v>0.85416666666666663</v>
      </c>
      <c r="AC92" s="166">
        <v>0.48958333333333331</v>
      </c>
      <c r="AD92" s="166">
        <v>0.85416666666666663</v>
      </c>
      <c r="AE92" s="166">
        <v>0.48958333333333331</v>
      </c>
      <c r="AF92" s="166">
        <v>0.85416666666666663</v>
      </c>
      <c r="AG92" s="166">
        <v>0.48958333333333331</v>
      </c>
      <c r="AH92" s="166">
        <v>0.85416666666666663</v>
      </c>
      <c r="AI92" s="166">
        <v>0.48958333333333331</v>
      </c>
      <c r="AJ92" s="166">
        <v>0.85416666666666663</v>
      </c>
      <c r="AK92" s="166">
        <v>0.48958333333333331</v>
      </c>
      <c r="AL92" s="166">
        <v>0.85416666666666663</v>
      </c>
      <c r="AM92" s="166">
        <v>0.48958333333333331</v>
      </c>
      <c r="AN92" s="166">
        <v>0.85416666666666663</v>
      </c>
      <c r="AO92" s="166">
        <v>0.48958333333333331</v>
      </c>
      <c r="AP92" s="166">
        <v>0.85416666666666663</v>
      </c>
      <c r="AQ92" s="166">
        <v>0.48958333333333331</v>
      </c>
      <c r="AR92" s="166">
        <v>0.85416666666666663</v>
      </c>
      <c r="AS92" s="166">
        <v>0.48958333333333331</v>
      </c>
      <c r="AT92" s="166">
        <v>0.85416666666666663</v>
      </c>
      <c r="AU92" s="166">
        <v>0.48958333333333331</v>
      </c>
      <c r="AV92" s="166">
        <v>0.85416666666666663</v>
      </c>
      <c r="AW92" s="166">
        <v>0.48958333333333331</v>
      </c>
      <c r="AX92" s="166">
        <v>0.85416666666666663</v>
      </c>
      <c r="AY92" s="166">
        <v>0.48958333333333331</v>
      </c>
      <c r="AZ92" s="166">
        <v>0.85416666666666663</v>
      </c>
      <c r="BA92" s="166">
        <v>0.48958333333333331</v>
      </c>
      <c r="BB92" s="165"/>
      <c r="BC92" s="165"/>
      <c r="BD92" s="165"/>
      <c r="BE92" s="165"/>
      <c r="BF92" s="165"/>
      <c r="BG92" s="165"/>
      <c r="BH92" s="165"/>
      <c r="BI92" s="165"/>
      <c r="BJ92" s="144" t="s">
        <v>692</v>
      </c>
      <c r="BK92" s="207">
        <v>904</v>
      </c>
      <c r="BL92" s="143">
        <v>26</v>
      </c>
    </row>
    <row r="93" spans="1:64" x14ac:dyDescent="0.25">
      <c r="A93" s="167">
        <v>12</v>
      </c>
      <c r="B93" s="168">
        <v>0.875</v>
      </c>
      <c r="C93" s="168">
        <v>0.33680555555555558</v>
      </c>
      <c r="D93" s="168">
        <v>0.875</v>
      </c>
      <c r="E93" s="168">
        <v>0.33680555555555558</v>
      </c>
      <c r="F93" s="168">
        <v>0.875</v>
      </c>
      <c r="G93" s="168">
        <v>0.33680555555555558</v>
      </c>
      <c r="H93" s="168">
        <v>0.875</v>
      </c>
      <c r="I93" s="168">
        <v>0.33680555555555558</v>
      </c>
      <c r="J93" s="168">
        <v>0.875</v>
      </c>
      <c r="K93" s="168">
        <v>0.33680555555555558</v>
      </c>
      <c r="L93" s="168">
        <v>0.875</v>
      </c>
      <c r="M93" s="168">
        <v>0.33680555555555558</v>
      </c>
      <c r="N93" s="168">
        <v>0.875</v>
      </c>
      <c r="O93" s="168">
        <v>0.33680555555555558</v>
      </c>
      <c r="P93" s="168">
        <v>0.875</v>
      </c>
      <c r="Q93" s="168">
        <v>0.33680555555555558</v>
      </c>
      <c r="R93" s="168">
        <v>0.875</v>
      </c>
      <c r="S93" s="168">
        <v>0.33680555555555558</v>
      </c>
      <c r="T93" s="168">
        <v>0.875</v>
      </c>
      <c r="U93" s="168">
        <v>0.33680555555555558</v>
      </c>
      <c r="V93" s="168">
        <v>0.875</v>
      </c>
      <c r="W93" s="168">
        <v>0.33680555555555558</v>
      </c>
      <c r="X93" s="168">
        <v>0.875</v>
      </c>
      <c r="Y93" s="168">
        <v>0.33680555555555558</v>
      </c>
      <c r="Z93" s="168">
        <v>0.875</v>
      </c>
      <c r="AA93" s="168">
        <v>0.33680555555555558</v>
      </c>
      <c r="AB93" s="168">
        <v>0.875</v>
      </c>
      <c r="AC93" s="168">
        <v>0.33680555555555558</v>
      </c>
      <c r="AD93" s="168">
        <v>0.875</v>
      </c>
      <c r="AE93" s="168">
        <v>0.33680555555555558</v>
      </c>
      <c r="AF93" s="168">
        <v>0.875</v>
      </c>
      <c r="AG93" s="168">
        <v>0.33680555555555558</v>
      </c>
      <c r="AH93" s="168">
        <v>0.875</v>
      </c>
      <c r="AI93" s="168">
        <v>0.33680555555555558</v>
      </c>
      <c r="AJ93" s="168">
        <v>0.875</v>
      </c>
      <c r="AK93" s="168">
        <v>0.33680555555555558</v>
      </c>
      <c r="AL93" s="168">
        <v>0.875</v>
      </c>
      <c r="AM93" s="168">
        <v>0.33680555555555558</v>
      </c>
      <c r="AN93" s="168">
        <v>0.875</v>
      </c>
      <c r="AO93" s="168">
        <v>0.33680555555555558</v>
      </c>
      <c r="AP93" s="168">
        <v>0.875</v>
      </c>
      <c r="AQ93" s="168">
        <v>0.33680555555555558</v>
      </c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7"/>
      <c r="BC93" s="167"/>
      <c r="BD93" s="167"/>
      <c r="BE93" s="167"/>
      <c r="BF93" s="167"/>
      <c r="BG93" s="167"/>
      <c r="BH93" s="167"/>
      <c r="BI93" s="167"/>
      <c r="BJ93" s="144" t="s">
        <v>696</v>
      </c>
      <c r="BK93" s="212">
        <v>2018</v>
      </c>
      <c r="BL93" s="138">
        <v>21</v>
      </c>
    </row>
    <row r="94" spans="1:64" x14ac:dyDescent="0.25">
      <c r="A94" s="167">
        <v>13</v>
      </c>
      <c r="B94" s="168">
        <v>0.88541666666666663</v>
      </c>
      <c r="C94" s="168">
        <v>0.88888888888888884</v>
      </c>
      <c r="D94" s="168">
        <v>0.88541666666666663</v>
      </c>
      <c r="E94" s="168">
        <v>0.88888888888888884</v>
      </c>
      <c r="F94" s="168">
        <v>0.88541666666666663</v>
      </c>
      <c r="G94" s="168">
        <v>0.88888888888888884</v>
      </c>
      <c r="H94" s="168">
        <v>0.88541666666666663</v>
      </c>
      <c r="I94" s="168">
        <v>0.88888888888888884</v>
      </c>
      <c r="J94" s="168">
        <v>0.88541666666666663</v>
      </c>
      <c r="K94" s="168">
        <v>0.88888888888888884</v>
      </c>
      <c r="L94" s="168">
        <v>0.88541666666666663</v>
      </c>
      <c r="M94" s="168">
        <v>0.88888888888888884</v>
      </c>
      <c r="N94" s="168">
        <v>0.88541666666666663</v>
      </c>
      <c r="O94" s="168">
        <v>0.88888888888888884</v>
      </c>
      <c r="P94" s="168">
        <v>0.88541666666666663</v>
      </c>
      <c r="Q94" s="168">
        <v>0.88888888888888884</v>
      </c>
      <c r="R94" s="168">
        <v>0.88541666666666663</v>
      </c>
      <c r="S94" s="168">
        <v>0.88888888888888884</v>
      </c>
      <c r="T94" s="168">
        <v>0.88541666666666663</v>
      </c>
      <c r="U94" s="168">
        <v>0.88888888888888884</v>
      </c>
      <c r="V94" s="168">
        <v>0.88541666666666663</v>
      </c>
      <c r="W94" s="168">
        <v>0.88888888888888884</v>
      </c>
      <c r="X94" s="168">
        <v>0.88541666666666663</v>
      </c>
      <c r="Y94" s="168">
        <v>0.88888888888888884</v>
      </c>
      <c r="Z94" s="168">
        <v>0.88541666666666663</v>
      </c>
      <c r="AA94" s="168">
        <v>0.88888888888888884</v>
      </c>
      <c r="AB94" s="168">
        <v>0.88541666666666663</v>
      </c>
      <c r="AC94" s="168">
        <v>0.88888888888888884</v>
      </c>
      <c r="AD94" s="168">
        <v>0.88541666666666663</v>
      </c>
      <c r="AE94" s="168">
        <v>0.88888888888888884</v>
      </c>
      <c r="AF94" s="168">
        <v>0.88541666666666663</v>
      </c>
      <c r="AG94" s="168">
        <v>0.88888888888888884</v>
      </c>
      <c r="AH94" s="168">
        <v>0.88541666666666663</v>
      </c>
      <c r="AI94" s="168">
        <v>0.88888888888888884</v>
      </c>
      <c r="AJ94" s="168">
        <v>0.88541666666666663</v>
      </c>
      <c r="AK94" s="168">
        <v>0.88888888888888884</v>
      </c>
      <c r="AL94" s="168">
        <v>0.88541666666666663</v>
      </c>
      <c r="AM94" s="168">
        <v>0.88888888888888884</v>
      </c>
      <c r="AN94" s="168">
        <v>0.88541666666666663</v>
      </c>
      <c r="AO94" s="168">
        <v>0.88888888888888884</v>
      </c>
      <c r="AP94" s="168">
        <v>0.88541666666666663</v>
      </c>
      <c r="AQ94" s="168">
        <v>0.88888888888888884</v>
      </c>
      <c r="AR94" s="168">
        <v>0.88541666666666663</v>
      </c>
      <c r="AS94" s="168">
        <v>0.88888888888888884</v>
      </c>
      <c r="AT94" s="168">
        <v>0.88541666666666663</v>
      </c>
      <c r="AU94" s="168">
        <v>0.88888888888888884</v>
      </c>
      <c r="AV94" s="168">
        <v>0.88541666666666663</v>
      </c>
      <c r="AW94" s="168">
        <v>0.88888888888888884</v>
      </c>
      <c r="AX94" s="168">
        <v>0.88541666666666663</v>
      </c>
      <c r="AY94" s="168">
        <v>0.88888888888888884</v>
      </c>
      <c r="AZ94" s="168">
        <v>0.88541666666666663</v>
      </c>
      <c r="BA94" s="168">
        <v>0.88888888888888884</v>
      </c>
      <c r="BB94" s="168">
        <v>0.88541666666666663</v>
      </c>
      <c r="BC94" s="168">
        <v>0.88888888888888884</v>
      </c>
      <c r="BD94" s="168">
        <v>0.88541666666666663</v>
      </c>
      <c r="BE94" s="168">
        <v>0.88888888888888884</v>
      </c>
      <c r="BF94" s="168">
        <v>0.88541666666666663</v>
      </c>
      <c r="BG94" s="168">
        <v>0.88888888888888884</v>
      </c>
      <c r="BH94" s="168">
        <v>0.88541666666666663</v>
      </c>
      <c r="BI94" s="168">
        <v>0.88888888888888884</v>
      </c>
      <c r="BJ94" s="162" t="s">
        <v>694</v>
      </c>
      <c r="BK94" s="212">
        <v>817</v>
      </c>
      <c r="BL94" s="138">
        <v>30</v>
      </c>
    </row>
    <row r="95" spans="1:64" x14ac:dyDescent="0.25">
      <c r="A95" s="156"/>
      <c r="B95" s="157">
        <v>0.90625</v>
      </c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  <c r="AR95" s="157"/>
      <c r="AS95" s="157"/>
      <c r="AT95" s="157"/>
      <c r="AU95" s="157"/>
      <c r="AV95" s="157"/>
      <c r="AW95" s="157"/>
      <c r="AX95" s="157"/>
      <c r="AY95" s="157"/>
      <c r="AZ95" s="157"/>
      <c r="BA95" s="157"/>
      <c r="BB95" s="157"/>
      <c r="BC95" s="157"/>
      <c r="BD95" s="157"/>
      <c r="BE95" s="157"/>
      <c r="BF95" s="157"/>
      <c r="BG95" s="157"/>
      <c r="BH95" s="157"/>
      <c r="BI95" s="157"/>
      <c r="BJ95" s="157"/>
      <c r="BK95" s="210"/>
      <c r="BL95" s="156"/>
    </row>
    <row r="96" spans="1:64" x14ac:dyDescent="0.25">
      <c r="A96" s="158"/>
      <c r="B96" s="217">
        <v>0.91666666666666663</v>
      </c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7"/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  <c r="BI96" s="217"/>
      <c r="BJ96" s="217"/>
      <c r="BK96" s="218"/>
      <c r="BL96" s="158"/>
    </row>
    <row r="97" spans="1:64" x14ac:dyDescent="0.25">
      <c r="BJ97" s="142" t="s">
        <v>695</v>
      </c>
      <c r="BK97" s="208"/>
      <c r="BL97" s="141">
        <f>SUM(BL75:BL94)</f>
        <v>307</v>
      </c>
    </row>
    <row r="98" spans="1:64" ht="16.5" x14ac:dyDescent="0.25">
      <c r="A98" s="149" t="str">
        <f>"- Tên tuyến: "&amp;VLOOKUP(D100,Quyhoach!$B$8:$J$257,2,0)&amp;"-"&amp;VLOOKUP(D100,Quyhoach!$B$8:$J$257,3,0)</f>
        <v>- Tên tuyến: Quảng Bình-Đà Nẵng</v>
      </c>
    </row>
    <row r="99" spans="1:64" ht="16.5" x14ac:dyDescent="0.25">
      <c r="A99" s="150" t="str">
        <f>"- Bến xe đi: "&amp;VLOOKUP(D100,Quyhoach!$B$8:$J$257,4,0)&amp;";                 Bến xe đến: "&amp;VLOOKUP(D100,Quyhoach!$B$8:$J$257,5,0)</f>
        <v>- Bến xe đi: Đồng Lê;                 Bến xe đến: Trung tâm Đà Nẵng</v>
      </c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</row>
    <row r="100" spans="1:64" ht="16.5" x14ac:dyDescent="0.25">
      <c r="A100" s="149" t="s">
        <v>677</v>
      </c>
      <c r="D100" s="114" t="s">
        <v>99</v>
      </c>
    </row>
    <row r="101" spans="1:64" ht="16.5" x14ac:dyDescent="0.25">
      <c r="A101" s="149" t="str">
        <f>"- Hành trình tuyến: "&amp;VLOOKUP(D100,Quyhoach!$B$8:$J$257,6,0)</f>
        <v>- Hành trình tuyến: BX Đồng Lê - QL1A - Hầm Đèo Hải Vân - Tạ Quang Bửu - Nguyễn Văn Cừ - Tôn Đức Thắng - BX Trung tâm Đà Nẵng &lt;A&gt;</v>
      </c>
    </row>
    <row r="102" spans="1:64" ht="16.5" x14ac:dyDescent="0.25">
      <c r="A102" s="149" t="str">
        <f>"- Cự ly tuyến: "&amp;VLOOKUP(D100,Quyhoach!$B$8:$J$257,7,0)&amp;"km"</f>
        <v>- Cự ly tuyến: 360km</v>
      </c>
    </row>
    <row r="103" spans="1:64" ht="16.5" x14ac:dyDescent="0.25">
      <c r="A103" s="149" t="str">
        <f>"- Tổng số chuyến xe/ngày/tháng: "&amp;VLOOKUP(D100,Quyhoach!$B$8:$J$257,8,0)</f>
        <v>- Tổng số chuyến xe/ngày/tháng: 90</v>
      </c>
    </row>
    <row r="104" spans="1:64" ht="18.75" x14ac:dyDescent="0.25">
      <c r="A104" s="152"/>
    </row>
    <row r="105" spans="1:64" x14ac:dyDescent="0.25">
      <c r="A105" s="256" t="s">
        <v>637</v>
      </c>
      <c r="B105" s="153" t="s">
        <v>638</v>
      </c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</row>
    <row r="106" spans="1:64" ht="15.75" customHeight="1" x14ac:dyDescent="0.25">
      <c r="A106" s="257"/>
      <c r="B106" s="255" t="s">
        <v>639</v>
      </c>
      <c r="C106" s="255"/>
      <c r="D106" s="255" t="s">
        <v>640</v>
      </c>
      <c r="E106" s="255"/>
      <c r="F106" s="255" t="s">
        <v>641</v>
      </c>
      <c r="G106" s="255"/>
      <c r="H106" s="255" t="s">
        <v>642</v>
      </c>
      <c r="I106" s="255"/>
      <c r="J106" s="255" t="s">
        <v>651</v>
      </c>
      <c r="K106" s="255"/>
      <c r="L106" s="255" t="s">
        <v>652</v>
      </c>
      <c r="M106" s="255"/>
      <c r="N106" s="255" t="s">
        <v>653</v>
      </c>
      <c r="O106" s="255"/>
      <c r="P106" s="255" t="s">
        <v>654</v>
      </c>
      <c r="Q106" s="255"/>
      <c r="R106" s="255" t="s">
        <v>655</v>
      </c>
      <c r="S106" s="255"/>
      <c r="T106" s="255" t="s">
        <v>656</v>
      </c>
      <c r="U106" s="255"/>
      <c r="V106" s="255" t="s">
        <v>657</v>
      </c>
      <c r="W106" s="255"/>
      <c r="X106" s="255" t="s">
        <v>658</v>
      </c>
      <c r="Y106" s="255"/>
      <c r="Z106" s="255" t="s">
        <v>659</v>
      </c>
      <c r="AA106" s="255"/>
      <c r="AB106" s="255" t="s">
        <v>660</v>
      </c>
      <c r="AC106" s="255"/>
      <c r="AD106" s="255" t="s">
        <v>661</v>
      </c>
      <c r="AE106" s="255"/>
      <c r="AF106" s="255" t="s">
        <v>662</v>
      </c>
      <c r="AG106" s="255"/>
      <c r="AH106" s="255" t="s">
        <v>663</v>
      </c>
      <c r="AI106" s="255"/>
      <c r="AJ106" s="255" t="s">
        <v>664</v>
      </c>
      <c r="AK106" s="255"/>
      <c r="AL106" s="255" t="s">
        <v>665</v>
      </c>
      <c r="AM106" s="255"/>
      <c r="AN106" s="255" t="s">
        <v>666</v>
      </c>
      <c r="AO106" s="255"/>
      <c r="AP106" s="255" t="s">
        <v>667</v>
      </c>
      <c r="AQ106" s="255"/>
      <c r="AR106" s="255" t="s">
        <v>668</v>
      </c>
      <c r="AS106" s="255"/>
      <c r="AT106" s="255" t="s">
        <v>669</v>
      </c>
      <c r="AU106" s="255"/>
      <c r="AV106" s="255" t="s">
        <v>670</v>
      </c>
      <c r="AW106" s="255"/>
      <c r="AX106" s="255" t="s">
        <v>671</v>
      </c>
      <c r="AY106" s="255"/>
      <c r="AZ106" s="255" t="s">
        <v>672</v>
      </c>
      <c r="BA106" s="255"/>
      <c r="BB106" s="255" t="s">
        <v>673</v>
      </c>
      <c r="BC106" s="255"/>
      <c r="BD106" s="255" t="s">
        <v>674</v>
      </c>
      <c r="BE106" s="255"/>
      <c r="BF106" s="255" t="s">
        <v>675</v>
      </c>
      <c r="BG106" s="255"/>
      <c r="BH106" s="255" t="s">
        <v>676</v>
      </c>
      <c r="BI106" s="255"/>
    </row>
    <row r="107" spans="1:64" ht="28.5" x14ac:dyDescent="0.25">
      <c r="A107" s="258"/>
      <c r="B107" s="155" t="s">
        <v>650</v>
      </c>
      <c r="C107" s="155" t="s">
        <v>644</v>
      </c>
      <c r="D107" s="155" t="s">
        <v>650</v>
      </c>
      <c r="E107" s="155" t="s">
        <v>644</v>
      </c>
      <c r="F107" s="155" t="s">
        <v>650</v>
      </c>
      <c r="G107" s="155" t="s">
        <v>644</v>
      </c>
      <c r="H107" s="155" t="s">
        <v>650</v>
      </c>
      <c r="I107" s="155" t="s">
        <v>644</v>
      </c>
      <c r="J107" s="155" t="s">
        <v>650</v>
      </c>
      <c r="K107" s="155" t="s">
        <v>644</v>
      </c>
      <c r="L107" s="155" t="s">
        <v>650</v>
      </c>
      <c r="M107" s="155" t="s">
        <v>644</v>
      </c>
      <c r="N107" s="155" t="s">
        <v>650</v>
      </c>
      <c r="O107" s="155" t="s">
        <v>644</v>
      </c>
      <c r="P107" s="155" t="s">
        <v>650</v>
      </c>
      <c r="Q107" s="155" t="s">
        <v>644</v>
      </c>
      <c r="R107" s="155" t="s">
        <v>650</v>
      </c>
      <c r="S107" s="155" t="s">
        <v>644</v>
      </c>
      <c r="T107" s="155" t="s">
        <v>650</v>
      </c>
      <c r="U107" s="155" t="s">
        <v>644</v>
      </c>
      <c r="V107" s="155" t="s">
        <v>650</v>
      </c>
      <c r="W107" s="155" t="s">
        <v>644</v>
      </c>
      <c r="X107" s="155" t="s">
        <v>650</v>
      </c>
      <c r="Y107" s="155" t="s">
        <v>644</v>
      </c>
      <c r="Z107" s="155" t="s">
        <v>650</v>
      </c>
      <c r="AA107" s="155" t="s">
        <v>644</v>
      </c>
      <c r="AB107" s="155" t="s">
        <v>650</v>
      </c>
      <c r="AC107" s="155" t="s">
        <v>644</v>
      </c>
      <c r="AD107" s="155" t="s">
        <v>650</v>
      </c>
      <c r="AE107" s="155" t="s">
        <v>644</v>
      </c>
      <c r="AF107" s="155" t="s">
        <v>650</v>
      </c>
      <c r="AG107" s="155" t="s">
        <v>644</v>
      </c>
      <c r="AH107" s="155" t="s">
        <v>650</v>
      </c>
      <c r="AI107" s="155" t="s">
        <v>644</v>
      </c>
      <c r="AJ107" s="155" t="s">
        <v>650</v>
      </c>
      <c r="AK107" s="155" t="s">
        <v>644</v>
      </c>
      <c r="AL107" s="155" t="s">
        <v>650</v>
      </c>
      <c r="AM107" s="155" t="s">
        <v>644</v>
      </c>
      <c r="AN107" s="155" t="s">
        <v>650</v>
      </c>
      <c r="AO107" s="155" t="s">
        <v>644</v>
      </c>
      <c r="AP107" s="155" t="s">
        <v>650</v>
      </c>
      <c r="AQ107" s="155" t="s">
        <v>644</v>
      </c>
      <c r="AR107" s="155" t="s">
        <v>650</v>
      </c>
      <c r="AS107" s="155" t="s">
        <v>644</v>
      </c>
      <c r="AT107" s="155" t="s">
        <v>650</v>
      </c>
      <c r="AU107" s="155" t="s">
        <v>644</v>
      </c>
      <c r="AV107" s="155" t="s">
        <v>650</v>
      </c>
      <c r="AW107" s="155" t="s">
        <v>644</v>
      </c>
      <c r="AX107" s="155" t="s">
        <v>650</v>
      </c>
      <c r="AY107" s="155" t="s">
        <v>644</v>
      </c>
      <c r="AZ107" s="155" t="s">
        <v>650</v>
      </c>
      <c r="BA107" s="155" t="s">
        <v>644</v>
      </c>
      <c r="BB107" s="155" t="s">
        <v>650</v>
      </c>
      <c r="BC107" s="155" t="s">
        <v>644</v>
      </c>
      <c r="BD107" s="155" t="s">
        <v>650</v>
      </c>
      <c r="BE107" s="155" t="s">
        <v>644</v>
      </c>
      <c r="BF107" s="155" t="s">
        <v>650</v>
      </c>
      <c r="BG107" s="155" t="s">
        <v>644</v>
      </c>
      <c r="BH107" s="155" t="s">
        <v>650</v>
      </c>
      <c r="BI107" s="155" t="s">
        <v>644</v>
      </c>
      <c r="BJ107" s="155" t="s">
        <v>682</v>
      </c>
      <c r="BK107" s="206" t="s">
        <v>683</v>
      </c>
      <c r="BL107" s="155" t="s">
        <v>684</v>
      </c>
    </row>
    <row r="108" spans="1:64" x14ac:dyDescent="0.25">
      <c r="A108" s="143">
        <v>1</v>
      </c>
      <c r="B108" s="144">
        <v>0.30208333333333331</v>
      </c>
      <c r="C108" s="144">
        <v>0.38541666666666669</v>
      </c>
      <c r="D108" s="144">
        <v>0.30208333333333331</v>
      </c>
      <c r="E108" s="144">
        <v>0.38541666666666669</v>
      </c>
      <c r="F108" s="144">
        <v>0.30208333333333331</v>
      </c>
      <c r="G108" s="144">
        <v>0.38541666666666669</v>
      </c>
      <c r="H108" s="144">
        <v>0.30208333333333331</v>
      </c>
      <c r="I108" s="144">
        <v>0.38541666666666669</v>
      </c>
      <c r="J108" s="144"/>
      <c r="K108" s="144"/>
      <c r="L108" s="144">
        <v>0.30208333333333331</v>
      </c>
      <c r="M108" s="144">
        <v>0.38541666666666669</v>
      </c>
      <c r="N108" s="144">
        <v>0.30208333333333331</v>
      </c>
      <c r="O108" s="144">
        <v>0.38541666666666669</v>
      </c>
      <c r="P108" s="144">
        <v>0.30208333333333331</v>
      </c>
      <c r="Q108" s="144">
        <v>0.38541666666666669</v>
      </c>
      <c r="R108" s="144">
        <v>0.30208333333333331</v>
      </c>
      <c r="S108" s="144">
        <v>0.38541666666666669</v>
      </c>
      <c r="T108" s="144">
        <v>0.30208333333333331</v>
      </c>
      <c r="U108" s="144">
        <v>0.38541666666666669</v>
      </c>
      <c r="V108" s="144">
        <v>0.30208333333333331</v>
      </c>
      <c r="W108" s="144">
        <v>0.38541666666666669</v>
      </c>
      <c r="X108" s="144">
        <v>0.30208333333333331</v>
      </c>
      <c r="Y108" s="144">
        <v>0.38541666666666669</v>
      </c>
      <c r="Z108" s="144">
        <v>0.30208333333333331</v>
      </c>
      <c r="AA108" s="144">
        <v>0.38541666666666669</v>
      </c>
      <c r="AB108" s="144"/>
      <c r="AC108" s="144"/>
      <c r="AD108" s="144">
        <v>0.30208333333333331</v>
      </c>
      <c r="AE108" s="144">
        <v>0.38541666666666669</v>
      </c>
      <c r="AF108" s="144">
        <v>0.30208333333333331</v>
      </c>
      <c r="AG108" s="144">
        <v>0.38541666666666669</v>
      </c>
      <c r="AH108" s="144">
        <v>0.30208333333333331</v>
      </c>
      <c r="AI108" s="144">
        <v>0.38541666666666669</v>
      </c>
      <c r="AJ108" s="144">
        <v>0.30208333333333331</v>
      </c>
      <c r="AK108" s="144">
        <v>0.38541666666666669</v>
      </c>
      <c r="AL108" s="144">
        <v>0.30208333333333331</v>
      </c>
      <c r="AM108" s="144">
        <v>0.38541666666666669</v>
      </c>
      <c r="AN108" s="144">
        <v>0.30208333333333331</v>
      </c>
      <c r="AO108" s="144">
        <v>0.38541666666666669</v>
      </c>
      <c r="AP108" s="144">
        <v>0.30208333333333331</v>
      </c>
      <c r="AQ108" s="144">
        <v>0.38541666666666669</v>
      </c>
      <c r="AR108" s="144">
        <v>0.30208333333333331</v>
      </c>
      <c r="AS108" s="144">
        <v>0.38541666666666669</v>
      </c>
      <c r="AT108" s="144"/>
      <c r="AU108" s="144"/>
      <c r="AV108" s="144">
        <v>0.30208333333333331</v>
      </c>
      <c r="AW108" s="144">
        <v>0.38541666666666669</v>
      </c>
      <c r="AX108" s="144">
        <v>0.30208333333333331</v>
      </c>
      <c r="AY108" s="144">
        <v>0.38541666666666669</v>
      </c>
      <c r="AZ108" s="144">
        <v>0.30208333333333331</v>
      </c>
      <c r="BA108" s="144">
        <v>0.38541666666666669</v>
      </c>
      <c r="BB108" s="144"/>
      <c r="BC108" s="144"/>
      <c r="BD108" s="144">
        <v>0.30208333333333331</v>
      </c>
      <c r="BE108" s="144">
        <v>0.38541666666666669</v>
      </c>
      <c r="BF108" s="144">
        <v>0.30208333333333331</v>
      </c>
      <c r="BG108" s="144">
        <v>0.38541666666666669</v>
      </c>
      <c r="BH108" s="144">
        <v>0.30208333333333331</v>
      </c>
      <c r="BI108" s="144">
        <v>0.38541666666666669</v>
      </c>
      <c r="BJ108" s="138" t="s">
        <v>691</v>
      </c>
      <c r="BK108" s="139">
        <v>617</v>
      </c>
      <c r="BL108" s="138">
        <v>26</v>
      </c>
    </row>
    <row r="109" spans="1:64" x14ac:dyDescent="0.25">
      <c r="A109" s="165">
        <v>2</v>
      </c>
      <c r="B109" s="166">
        <v>0.34375</v>
      </c>
      <c r="C109" s="166">
        <v>0.89583333333333337</v>
      </c>
      <c r="D109" s="166">
        <v>0.34375</v>
      </c>
      <c r="E109" s="166">
        <v>0.89583333333333337</v>
      </c>
      <c r="F109" s="166">
        <v>0.34375</v>
      </c>
      <c r="G109" s="166">
        <v>0.89583333333333337</v>
      </c>
      <c r="H109" s="166">
        <v>0.34375</v>
      </c>
      <c r="I109" s="166">
        <v>0.89583333333333337</v>
      </c>
      <c r="J109" s="165"/>
      <c r="K109" s="165"/>
      <c r="L109" s="166">
        <v>0.34375</v>
      </c>
      <c r="M109" s="166">
        <v>0.89583333333333337</v>
      </c>
      <c r="N109" s="166">
        <v>0.34375</v>
      </c>
      <c r="O109" s="166">
        <v>0.89583333333333337</v>
      </c>
      <c r="P109" s="166">
        <v>0.34375</v>
      </c>
      <c r="Q109" s="166">
        <v>0.89583333333333337</v>
      </c>
      <c r="R109" s="166">
        <v>0.34375</v>
      </c>
      <c r="S109" s="166">
        <v>0.89583333333333337</v>
      </c>
      <c r="T109" s="166">
        <v>0.34375</v>
      </c>
      <c r="U109" s="166">
        <v>0.89583333333333337</v>
      </c>
      <c r="V109" s="166">
        <v>0.34375</v>
      </c>
      <c r="W109" s="166">
        <v>0.89583333333333337</v>
      </c>
      <c r="X109" s="166">
        <v>0.34375</v>
      </c>
      <c r="Y109" s="166">
        <v>0.89583333333333337</v>
      </c>
      <c r="Z109" s="166">
        <v>0.34375</v>
      </c>
      <c r="AA109" s="166">
        <v>0.89583333333333337</v>
      </c>
      <c r="AB109" s="165"/>
      <c r="AC109" s="165"/>
      <c r="AD109" s="166">
        <v>0.34375</v>
      </c>
      <c r="AE109" s="166">
        <v>0.89583333333333337</v>
      </c>
      <c r="AF109" s="166">
        <v>0.34375</v>
      </c>
      <c r="AG109" s="166">
        <v>0.89583333333333337</v>
      </c>
      <c r="AH109" s="166">
        <v>0.34375</v>
      </c>
      <c r="AI109" s="166">
        <v>0.89583333333333337</v>
      </c>
      <c r="AJ109" s="166">
        <v>0.34375</v>
      </c>
      <c r="AK109" s="166">
        <v>0.89583333333333337</v>
      </c>
      <c r="AL109" s="166">
        <v>0.34375</v>
      </c>
      <c r="AM109" s="166">
        <v>0.89583333333333337</v>
      </c>
      <c r="AN109" s="166">
        <v>0.34375</v>
      </c>
      <c r="AO109" s="166">
        <v>0.89583333333333337</v>
      </c>
      <c r="AP109" s="166">
        <v>0.34375</v>
      </c>
      <c r="AQ109" s="166">
        <v>0.89583333333333337</v>
      </c>
      <c r="AR109" s="166">
        <v>0.34375</v>
      </c>
      <c r="AS109" s="166">
        <v>0.89583333333333337</v>
      </c>
      <c r="AT109" s="165"/>
      <c r="AU109" s="165"/>
      <c r="AV109" s="166">
        <v>0.34375</v>
      </c>
      <c r="AW109" s="166">
        <v>0.89583333333333337</v>
      </c>
      <c r="AX109" s="166">
        <v>0.34375</v>
      </c>
      <c r="AY109" s="166">
        <v>0.89583333333333337</v>
      </c>
      <c r="AZ109" s="166">
        <v>0.34375</v>
      </c>
      <c r="BA109" s="166">
        <v>0.89583333333333337</v>
      </c>
      <c r="BB109" s="166"/>
      <c r="BC109" s="166"/>
      <c r="BD109" s="166">
        <v>0.34375</v>
      </c>
      <c r="BE109" s="166">
        <v>0.89583333333333337</v>
      </c>
      <c r="BF109" s="166">
        <v>0.34375</v>
      </c>
      <c r="BG109" s="166">
        <v>0.89583333333333337</v>
      </c>
      <c r="BH109" s="166">
        <v>0.34375</v>
      </c>
      <c r="BI109" s="166">
        <v>0.89583333333333337</v>
      </c>
      <c r="BJ109" s="138" t="s">
        <v>688</v>
      </c>
      <c r="BK109" s="139">
        <v>2691</v>
      </c>
      <c r="BL109" s="138">
        <v>26</v>
      </c>
    </row>
    <row r="110" spans="1:64" x14ac:dyDescent="0.25">
      <c r="A110" s="156">
        <v>3</v>
      </c>
      <c r="B110" s="157">
        <v>0.38541666666666669</v>
      </c>
      <c r="C110" s="157"/>
      <c r="D110" s="157"/>
      <c r="E110" s="157"/>
      <c r="F110" s="157"/>
      <c r="G110" s="157"/>
      <c r="H110" s="157"/>
      <c r="I110" s="157"/>
      <c r="J110" s="156"/>
      <c r="K110" s="156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6"/>
      <c r="AC110" s="156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6"/>
      <c r="AU110" s="156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7"/>
      <c r="BF110" s="157"/>
      <c r="BG110" s="157"/>
      <c r="BH110" s="157"/>
      <c r="BI110" s="157"/>
      <c r="BJ110" s="216"/>
      <c r="BK110" s="140"/>
      <c r="BL110" s="216"/>
    </row>
    <row r="111" spans="1:64" x14ac:dyDescent="0.25">
      <c r="A111" s="156">
        <v>4</v>
      </c>
      <c r="B111" s="157">
        <v>0.42708333333333331</v>
      </c>
      <c r="C111" s="157"/>
      <c r="D111" s="157"/>
      <c r="E111" s="157"/>
      <c r="F111" s="157"/>
      <c r="G111" s="157"/>
      <c r="H111" s="157"/>
      <c r="I111" s="157"/>
      <c r="J111" s="156"/>
      <c r="K111" s="156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6"/>
      <c r="AC111" s="156"/>
      <c r="AD111" s="157"/>
      <c r="AE111" s="157"/>
      <c r="AF111" s="157"/>
      <c r="AG111" s="157"/>
      <c r="AH111" s="157"/>
      <c r="AI111" s="157"/>
      <c r="AJ111" s="157"/>
      <c r="AK111" s="157"/>
      <c r="AL111" s="157"/>
      <c r="AM111" s="157"/>
      <c r="AN111" s="157"/>
      <c r="AO111" s="157"/>
      <c r="AP111" s="157"/>
      <c r="AQ111" s="157"/>
      <c r="AR111" s="157"/>
      <c r="AS111" s="157"/>
      <c r="AT111" s="156"/>
      <c r="AU111" s="156"/>
      <c r="AV111" s="157"/>
      <c r="AW111" s="157"/>
      <c r="AX111" s="157"/>
      <c r="AY111" s="157"/>
      <c r="AZ111" s="157"/>
      <c r="BA111" s="157"/>
      <c r="BB111" s="157"/>
      <c r="BC111" s="157"/>
      <c r="BD111" s="157"/>
      <c r="BE111" s="157"/>
      <c r="BF111" s="157"/>
      <c r="BG111" s="157"/>
      <c r="BH111" s="157"/>
      <c r="BI111" s="157"/>
      <c r="BJ111" s="216"/>
      <c r="BK111" s="140"/>
      <c r="BL111" s="216"/>
    </row>
    <row r="112" spans="1:64" x14ac:dyDescent="0.25">
      <c r="A112" s="165">
        <v>5</v>
      </c>
      <c r="B112" s="166">
        <v>0.79166666666666663</v>
      </c>
      <c r="C112" s="166">
        <v>0.38541666666666669</v>
      </c>
      <c r="D112" s="166">
        <v>0.79166666666666663</v>
      </c>
      <c r="E112" s="166">
        <v>0.38541666666666669</v>
      </c>
      <c r="F112" s="166">
        <v>0.79166666666666663</v>
      </c>
      <c r="G112" s="166">
        <v>0.38541666666666669</v>
      </c>
      <c r="H112" s="166">
        <v>0.79166666666666663</v>
      </c>
      <c r="I112" s="166">
        <v>0.38541666666666669</v>
      </c>
      <c r="J112" s="165"/>
      <c r="K112" s="165"/>
      <c r="L112" s="166">
        <v>0.79166666666666663</v>
      </c>
      <c r="M112" s="166">
        <v>0.38541666666666669</v>
      </c>
      <c r="N112" s="166">
        <v>0.79166666666666663</v>
      </c>
      <c r="O112" s="166">
        <v>0.38541666666666669</v>
      </c>
      <c r="P112" s="166">
        <v>0.79166666666666663</v>
      </c>
      <c r="Q112" s="166">
        <v>0.38541666666666669</v>
      </c>
      <c r="R112" s="166">
        <v>0.79166666666666663</v>
      </c>
      <c r="S112" s="166">
        <v>0.38541666666666669</v>
      </c>
      <c r="T112" s="166">
        <v>0.79166666666666663</v>
      </c>
      <c r="U112" s="166">
        <v>0.38541666666666669</v>
      </c>
      <c r="V112" s="166">
        <v>0.79166666666666663</v>
      </c>
      <c r="W112" s="166">
        <v>0.38541666666666669</v>
      </c>
      <c r="X112" s="166">
        <v>0.79166666666666663</v>
      </c>
      <c r="Y112" s="166">
        <v>0.38541666666666669</v>
      </c>
      <c r="Z112" s="166">
        <v>0.79166666666666663</v>
      </c>
      <c r="AA112" s="166">
        <v>0.38541666666666669</v>
      </c>
      <c r="AB112" s="165"/>
      <c r="AC112" s="165"/>
      <c r="AD112" s="166">
        <v>0.79166666666666663</v>
      </c>
      <c r="AE112" s="166">
        <v>0.38541666666666669</v>
      </c>
      <c r="AF112" s="166">
        <v>0.79166666666666663</v>
      </c>
      <c r="AG112" s="166">
        <v>0.38541666666666669</v>
      </c>
      <c r="AH112" s="166">
        <v>0.79166666666666663</v>
      </c>
      <c r="AI112" s="166">
        <v>0.38541666666666669</v>
      </c>
      <c r="AJ112" s="166">
        <v>0.79166666666666663</v>
      </c>
      <c r="AK112" s="166">
        <v>0.38541666666666669</v>
      </c>
      <c r="AL112" s="166">
        <v>0.79166666666666663</v>
      </c>
      <c r="AM112" s="166">
        <v>0.38541666666666669</v>
      </c>
      <c r="AN112" s="166">
        <v>0.79166666666666663</v>
      </c>
      <c r="AO112" s="166">
        <v>0.38541666666666669</v>
      </c>
      <c r="AP112" s="166">
        <v>0.79166666666666663</v>
      </c>
      <c r="AQ112" s="166">
        <v>0.38541666666666669</v>
      </c>
      <c r="AR112" s="166">
        <v>0.79166666666666663</v>
      </c>
      <c r="AS112" s="166">
        <v>0.38541666666666669</v>
      </c>
      <c r="AT112" s="165"/>
      <c r="AU112" s="165"/>
      <c r="AV112" s="166">
        <v>0.79166666666666663</v>
      </c>
      <c r="AW112" s="166">
        <v>0.38541666666666669</v>
      </c>
      <c r="AX112" s="166">
        <v>0.79166666666666663</v>
      </c>
      <c r="AY112" s="166">
        <v>0.38541666666666669</v>
      </c>
      <c r="AZ112" s="166">
        <v>0.79166666666666663</v>
      </c>
      <c r="BA112" s="166">
        <v>0.38541666666666669</v>
      </c>
      <c r="BB112" s="166"/>
      <c r="BC112" s="166"/>
      <c r="BD112" s="166">
        <v>0.79166666666666663</v>
      </c>
      <c r="BE112" s="166">
        <v>0.38541666666666669</v>
      </c>
      <c r="BF112" s="166">
        <v>0.79166666666666663</v>
      </c>
      <c r="BG112" s="166">
        <v>0.38541666666666669</v>
      </c>
      <c r="BH112" s="166">
        <v>0.79166666666666663</v>
      </c>
      <c r="BI112" s="166">
        <v>0.38541666666666669</v>
      </c>
      <c r="BJ112" s="138" t="s">
        <v>691</v>
      </c>
      <c r="BK112" s="139">
        <v>1876</v>
      </c>
      <c r="BL112" s="138">
        <v>26</v>
      </c>
    </row>
    <row r="113" spans="1:64" x14ac:dyDescent="0.25">
      <c r="A113" s="156">
        <v>6</v>
      </c>
      <c r="B113" s="157">
        <v>0.83333333333333337</v>
      </c>
      <c r="C113" s="157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</row>
    <row r="114" spans="1:64" x14ac:dyDescent="0.25">
      <c r="A114" s="202">
        <v>7</v>
      </c>
      <c r="B114" s="203">
        <v>0.85416666666666663</v>
      </c>
      <c r="C114" s="203"/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</row>
    <row r="115" spans="1:64" x14ac:dyDescent="0.25">
      <c r="A115" s="202">
        <v>8</v>
      </c>
      <c r="B115" s="203">
        <v>0.875</v>
      </c>
      <c r="C115" s="203"/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</row>
    <row r="116" spans="1:64" x14ac:dyDescent="0.25">
      <c r="A116" s="202">
        <v>9</v>
      </c>
      <c r="B116" s="203">
        <v>0.89583333333333337</v>
      </c>
      <c r="C116" s="203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</row>
    <row r="117" spans="1:64" x14ac:dyDescent="0.25">
      <c r="A117" s="202">
        <v>10</v>
      </c>
      <c r="B117" s="203">
        <v>0.91666666666666663</v>
      </c>
      <c r="C117" s="203"/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</row>
    <row r="118" spans="1:64" x14ac:dyDescent="0.25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</row>
    <row r="119" spans="1:64" x14ac:dyDescent="0.25">
      <c r="BJ119" s="142" t="s">
        <v>695</v>
      </c>
      <c r="BK119" s="208"/>
      <c r="BL119" s="141">
        <f>SUM(BL100:BL118)</f>
        <v>78</v>
      </c>
    </row>
    <row r="120" spans="1:64" ht="16.5" x14ac:dyDescent="0.25">
      <c r="A120" s="149" t="str">
        <f>"- Tên tuyến:"&amp;VLOOKUP(D122,Quyhoach!$B$8:$J$257,2,0)&amp;"-"&amp;VLOOKUP(D122,Quyhoach!$B$8:$J$257,3,0)</f>
        <v>- Tên tuyến:Quảng Bình-Đà Nẵng</v>
      </c>
    </row>
    <row r="121" spans="1:64" ht="16.5" x14ac:dyDescent="0.25">
      <c r="A121" s="150" t="str">
        <f>"- Bến xe đi: "&amp;VLOOKUP(D122,Quyhoach!$B$8:$J$257,4,0)&amp;";                 Bến xe đến: "&amp;VLOOKUP(D122,Quyhoach!$B$8:$J$257,5,0)</f>
        <v>- Bến xe đi: Quy Đạt;                 Bến xe đến: Trung tâm Đà Nẵng</v>
      </c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</row>
    <row r="122" spans="1:64" ht="16.5" x14ac:dyDescent="0.25">
      <c r="A122" s="149" t="s">
        <v>677</v>
      </c>
      <c r="D122" s="114" t="s">
        <v>101</v>
      </c>
    </row>
    <row r="123" spans="1:64" ht="16.5" x14ac:dyDescent="0.25">
      <c r="A123" s="149" t="str">
        <f>"- Hành trình tuyến:"&amp;VLOOKUP(D122,Quyhoach!$B$8:$J$257,6,0)</f>
        <v>- Hành trình tuyến:BX Quy Đạt - Đường Hồ Chí Minh - Ngã Tư Sòng - QL1A - Hầm Đèo Hải Vân - Tạ Quang Bửu - Nguyễn Văn Cừ - Tôn Đức Thắng - BX Trung tâm Đà Nẵng &lt;A&gt;</v>
      </c>
    </row>
    <row r="124" spans="1:64" ht="16.5" x14ac:dyDescent="0.25">
      <c r="A124" s="149" t="str">
        <f>"- Cự ly tuyến:"&amp;VLOOKUP(D122,Quyhoach!$B$8:$J$257,7,0)&amp;"km"</f>
        <v>- Cự ly tuyến:380km</v>
      </c>
    </row>
    <row r="125" spans="1:64" ht="16.5" x14ac:dyDescent="0.25">
      <c r="A125" s="149" t="str">
        <f>"- Tổng số chuyến xe/ngày/tháng: "&amp;VLOOKUP(D122,Quyhoach!$B$8:$J$257,8,0)</f>
        <v>- Tổng số chuyến xe/ngày/tháng: 180</v>
      </c>
    </row>
    <row r="126" spans="1:64" ht="18.75" x14ac:dyDescent="0.25">
      <c r="A126" s="152"/>
    </row>
    <row r="127" spans="1:64" x14ac:dyDescent="0.25">
      <c r="A127" s="256" t="s">
        <v>637</v>
      </c>
      <c r="B127" s="153" t="s">
        <v>638</v>
      </c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</row>
    <row r="128" spans="1:64" ht="15.75" customHeight="1" x14ac:dyDescent="0.25">
      <c r="A128" s="257"/>
      <c r="B128" s="255" t="s">
        <v>639</v>
      </c>
      <c r="C128" s="255"/>
      <c r="D128" s="255" t="s">
        <v>640</v>
      </c>
      <c r="E128" s="255"/>
      <c r="F128" s="255" t="s">
        <v>641</v>
      </c>
      <c r="G128" s="255"/>
      <c r="H128" s="255" t="s">
        <v>642</v>
      </c>
      <c r="I128" s="255"/>
      <c r="J128" s="255" t="s">
        <v>651</v>
      </c>
      <c r="K128" s="255"/>
      <c r="L128" s="255" t="s">
        <v>652</v>
      </c>
      <c r="M128" s="255"/>
      <c r="N128" s="255" t="s">
        <v>653</v>
      </c>
      <c r="O128" s="255"/>
      <c r="P128" s="255" t="s">
        <v>654</v>
      </c>
      <c r="Q128" s="255"/>
      <c r="R128" s="255" t="s">
        <v>655</v>
      </c>
      <c r="S128" s="255"/>
      <c r="T128" s="255" t="s">
        <v>656</v>
      </c>
      <c r="U128" s="255"/>
      <c r="V128" s="255" t="s">
        <v>657</v>
      </c>
      <c r="W128" s="255"/>
      <c r="X128" s="255" t="s">
        <v>658</v>
      </c>
      <c r="Y128" s="255"/>
      <c r="Z128" s="255" t="s">
        <v>659</v>
      </c>
      <c r="AA128" s="255"/>
      <c r="AB128" s="255" t="s">
        <v>660</v>
      </c>
      <c r="AC128" s="255"/>
      <c r="AD128" s="255" t="s">
        <v>661</v>
      </c>
      <c r="AE128" s="255"/>
      <c r="AF128" s="255" t="s">
        <v>662</v>
      </c>
      <c r="AG128" s="255"/>
      <c r="AH128" s="255" t="s">
        <v>663</v>
      </c>
      <c r="AI128" s="255"/>
      <c r="AJ128" s="255" t="s">
        <v>664</v>
      </c>
      <c r="AK128" s="255"/>
      <c r="AL128" s="255" t="s">
        <v>665</v>
      </c>
      <c r="AM128" s="255"/>
      <c r="AN128" s="255" t="s">
        <v>666</v>
      </c>
      <c r="AO128" s="255"/>
      <c r="AP128" s="255" t="s">
        <v>667</v>
      </c>
      <c r="AQ128" s="255"/>
      <c r="AR128" s="255" t="s">
        <v>668</v>
      </c>
      <c r="AS128" s="255"/>
      <c r="AT128" s="255" t="s">
        <v>669</v>
      </c>
      <c r="AU128" s="255"/>
      <c r="AV128" s="255" t="s">
        <v>670</v>
      </c>
      <c r="AW128" s="255"/>
      <c r="AX128" s="255" t="s">
        <v>671</v>
      </c>
      <c r="AY128" s="255"/>
      <c r="AZ128" s="255" t="s">
        <v>672</v>
      </c>
      <c r="BA128" s="255"/>
      <c r="BB128" s="255" t="s">
        <v>673</v>
      </c>
      <c r="BC128" s="255"/>
      <c r="BD128" s="255" t="s">
        <v>674</v>
      </c>
      <c r="BE128" s="255"/>
      <c r="BF128" s="255" t="s">
        <v>675</v>
      </c>
      <c r="BG128" s="255"/>
      <c r="BH128" s="255" t="s">
        <v>676</v>
      </c>
      <c r="BI128" s="255"/>
    </row>
    <row r="129" spans="1:64" ht="28.5" x14ac:dyDescent="0.25">
      <c r="A129" s="258"/>
      <c r="B129" s="155" t="s">
        <v>650</v>
      </c>
      <c r="C129" s="155" t="s">
        <v>644</v>
      </c>
      <c r="D129" s="155" t="s">
        <v>650</v>
      </c>
      <c r="E129" s="155" t="s">
        <v>644</v>
      </c>
      <c r="F129" s="155" t="s">
        <v>650</v>
      </c>
      <c r="G129" s="155" t="s">
        <v>644</v>
      </c>
      <c r="H129" s="155" t="s">
        <v>650</v>
      </c>
      <c r="I129" s="155" t="s">
        <v>644</v>
      </c>
      <c r="J129" s="155" t="s">
        <v>650</v>
      </c>
      <c r="K129" s="155" t="s">
        <v>644</v>
      </c>
      <c r="L129" s="155" t="s">
        <v>650</v>
      </c>
      <c r="M129" s="155" t="s">
        <v>644</v>
      </c>
      <c r="N129" s="155" t="s">
        <v>650</v>
      </c>
      <c r="O129" s="155" t="s">
        <v>644</v>
      </c>
      <c r="P129" s="155" t="s">
        <v>650</v>
      </c>
      <c r="Q129" s="155" t="s">
        <v>644</v>
      </c>
      <c r="R129" s="155" t="s">
        <v>650</v>
      </c>
      <c r="S129" s="155" t="s">
        <v>644</v>
      </c>
      <c r="T129" s="155" t="s">
        <v>650</v>
      </c>
      <c r="U129" s="155" t="s">
        <v>644</v>
      </c>
      <c r="V129" s="155" t="s">
        <v>650</v>
      </c>
      <c r="W129" s="155" t="s">
        <v>644</v>
      </c>
      <c r="X129" s="155" t="s">
        <v>650</v>
      </c>
      <c r="Y129" s="155" t="s">
        <v>644</v>
      </c>
      <c r="Z129" s="155" t="s">
        <v>650</v>
      </c>
      <c r="AA129" s="155" t="s">
        <v>644</v>
      </c>
      <c r="AB129" s="155" t="s">
        <v>650</v>
      </c>
      <c r="AC129" s="155" t="s">
        <v>644</v>
      </c>
      <c r="AD129" s="155" t="s">
        <v>650</v>
      </c>
      <c r="AE129" s="155" t="s">
        <v>644</v>
      </c>
      <c r="AF129" s="155" t="s">
        <v>650</v>
      </c>
      <c r="AG129" s="155" t="s">
        <v>644</v>
      </c>
      <c r="AH129" s="155" t="s">
        <v>650</v>
      </c>
      <c r="AI129" s="155" t="s">
        <v>644</v>
      </c>
      <c r="AJ129" s="155" t="s">
        <v>650</v>
      </c>
      <c r="AK129" s="155" t="s">
        <v>644</v>
      </c>
      <c r="AL129" s="155" t="s">
        <v>650</v>
      </c>
      <c r="AM129" s="155" t="s">
        <v>644</v>
      </c>
      <c r="AN129" s="155" t="s">
        <v>650</v>
      </c>
      <c r="AO129" s="155" t="s">
        <v>644</v>
      </c>
      <c r="AP129" s="155" t="s">
        <v>650</v>
      </c>
      <c r="AQ129" s="155" t="s">
        <v>644</v>
      </c>
      <c r="AR129" s="155" t="s">
        <v>650</v>
      </c>
      <c r="AS129" s="155" t="s">
        <v>644</v>
      </c>
      <c r="AT129" s="155" t="s">
        <v>650</v>
      </c>
      <c r="AU129" s="155" t="s">
        <v>644</v>
      </c>
      <c r="AV129" s="155" t="s">
        <v>650</v>
      </c>
      <c r="AW129" s="155" t="s">
        <v>644</v>
      </c>
      <c r="AX129" s="155" t="s">
        <v>650</v>
      </c>
      <c r="AY129" s="155" t="s">
        <v>644</v>
      </c>
      <c r="AZ129" s="155" t="s">
        <v>650</v>
      </c>
      <c r="BA129" s="155" t="s">
        <v>644</v>
      </c>
      <c r="BB129" s="155" t="s">
        <v>650</v>
      </c>
      <c r="BC129" s="155" t="s">
        <v>644</v>
      </c>
      <c r="BD129" s="155" t="s">
        <v>650</v>
      </c>
      <c r="BE129" s="155" t="s">
        <v>644</v>
      </c>
      <c r="BF129" s="155" t="s">
        <v>650</v>
      </c>
      <c r="BG129" s="155" t="s">
        <v>644</v>
      </c>
      <c r="BH129" s="155" t="s">
        <v>650</v>
      </c>
      <c r="BI129" s="155" t="s">
        <v>644</v>
      </c>
      <c r="BJ129" s="155" t="s">
        <v>682</v>
      </c>
      <c r="BK129" s="206" t="s">
        <v>683</v>
      </c>
      <c r="BL129" s="155" t="s">
        <v>684</v>
      </c>
    </row>
    <row r="130" spans="1:64" x14ac:dyDescent="0.25">
      <c r="A130" s="143">
        <v>1</v>
      </c>
      <c r="B130" s="144">
        <v>0.25</v>
      </c>
      <c r="C130" s="144">
        <v>0.81597222222222221</v>
      </c>
      <c r="D130" s="144">
        <v>0.25</v>
      </c>
      <c r="E130" s="144">
        <v>0.81597222222222221</v>
      </c>
      <c r="F130" s="144">
        <v>0.25</v>
      </c>
      <c r="G130" s="144">
        <v>0.81597222222222221</v>
      </c>
      <c r="H130" s="144">
        <v>0.25</v>
      </c>
      <c r="I130" s="144">
        <v>0.81597222222222221</v>
      </c>
      <c r="J130" s="143"/>
      <c r="K130" s="143"/>
      <c r="L130" s="144">
        <v>0.25</v>
      </c>
      <c r="M130" s="144">
        <v>0.81597222222222221</v>
      </c>
      <c r="N130" s="144">
        <v>0.25</v>
      </c>
      <c r="O130" s="144">
        <v>0.81597222222222221</v>
      </c>
      <c r="P130" s="144">
        <v>0.25</v>
      </c>
      <c r="Q130" s="144">
        <v>0.81597222222222221</v>
      </c>
      <c r="R130" s="144">
        <v>0.25</v>
      </c>
      <c r="S130" s="144">
        <v>0.81597222222222221</v>
      </c>
      <c r="T130" s="143"/>
      <c r="U130" s="143"/>
      <c r="V130" s="144">
        <v>0.25</v>
      </c>
      <c r="W130" s="144">
        <v>0.81597222222222221</v>
      </c>
      <c r="X130" s="144">
        <v>0.25</v>
      </c>
      <c r="Y130" s="144">
        <v>0.81597222222222221</v>
      </c>
      <c r="Z130" s="144">
        <v>0.25</v>
      </c>
      <c r="AA130" s="144">
        <v>0.81597222222222221</v>
      </c>
      <c r="AB130" s="144">
        <v>0.25</v>
      </c>
      <c r="AC130" s="144">
        <v>0.81597222222222221</v>
      </c>
      <c r="AD130" s="143"/>
      <c r="AE130" s="143"/>
      <c r="AF130" s="144">
        <v>0.25</v>
      </c>
      <c r="AG130" s="144">
        <v>0.81597222222222221</v>
      </c>
      <c r="AH130" s="144">
        <v>0.25</v>
      </c>
      <c r="AI130" s="144">
        <v>0.81597222222222221</v>
      </c>
      <c r="AJ130" s="144">
        <v>0.25</v>
      </c>
      <c r="AK130" s="144">
        <v>0.81597222222222221</v>
      </c>
      <c r="AL130" s="144">
        <v>0.25</v>
      </c>
      <c r="AM130" s="144">
        <v>0.81597222222222221</v>
      </c>
      <c r="AN130" s="143"/>
      <c r="AO130" s="143"/>
      <c r="AP130" s="144">
        <v>0.25</v>
      </c>
      <c r="AQ130" s="144">
        <v>0.81597222222222221</v>
      </c>
      <c r="AR130" s="144">
        <v>0.25</v>
      </c>
      <c r="AS130" s="144">
        <v>0.81597222222222221</v>
      </c>
      <c r="AT130" s="144">
        <v>0.25</v>
      </c>
      <c r="AU130" s="144">
        <v>0.81597222222222221</v>
      </c>
      <c r="AV130" s="144">
        <v>0.25</v>
      </c>
      <c r="AW130" s="144">
        <v>0.81597222222222221</v>
      </c>
      <c r="AX130" s="144">
        <v>0.25</v>
      </c>
      <c r="AY130" s="144">
        <v>0.81597222222222221</v>
      </c>
      <c r="AZ130" s="144">
        <v>0.25</v>
      </c>
      <c r="BA130" s="144">
        <v>0.81597222222222221</v>
      </c>
      <c r="BB130" s="144">
        <v>0.25</v>
      </c>
      <c r="BC130" s="144">
        <v>0.81597222222222221</v>
      </c>
      <c r="BD130" s="144">
        <v>0.25</v>
      </c>
      <c r="BE130" s="144">
        <v>0.81597222222222221</v>
      </c>
      <c r="BF130" s="144">
        <v>0.25</v>
      </c>
      <c r="BG130" s="144">
        <v>0.81597222222222221</v>
      </c>
      <c r="BH130" s="144">
        <v>0.25</v>
      </c>
      <c r="BI130" s="144">
        <v>0.81597222222222221</v>
      </c>
      <c r="BJ130" s="138" t="s">
        <v>697</v>
      </c>
      <c r="BK130" s="139">
        <v>855</v>
      </c>
      <c r="BL130" s="138">
        <v>26</v>
      </c>
    </row>
    <row r="131" spans="1:64" x14ac:dyDescent="0.25">
      <c r="A131" s="156">
        <v>2</v>
      </c>
      <c r="B131" s="157">
        <v>0.29166666666666669</v>
      </c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</row>
    <row r="132" spans="1:64" x14ac:dyDescent="0.25">
      <c r="A132" s="156">
        <v>3</v>
      </c>
      <c r="B132" s="157">
        <v>0.33333333333333331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  <c r="BI132" s="156"/>
    </row>
    <row r="133" spans="1:64" x14ac:dyDescent="0.25">
      <c r="A133" s="156">
        <v>4</v>
      </c>
      <c r="B133" s="157">
        <v>0.54166666666666663</v>
      </c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  <c r="BI133" s="156"/>
    </row>
    <row r="134" spans="1:64" x14ac:dyDescent="0.25">
      <c r="A134" s="156">
        <v>5</v>
      </c>
      <c r="B134" s="157">
        <v>0.58333333333333337</v>
      </c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</row>
    <row r="135" spans="1:64" x14ac:dyDescent="0.25">
      <c r="A135" s="156">
        <v>6</v>
      </c>
      <c r="B135" s="157">
        <v>0.625</v>
      </c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</row>
    <row r="136" spans="1:64" x14ac:dyDescent="0.25">
      <c r="A136" s="156">
        <v>7</v>
      </c>
      <c r="B136" s="157">
        <v>0.83333333333333337</v>
      </c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  <c r="BI136" s="156"/>
    </row>
    <row r="137" spans="1:64" x14ac:dyDescent="0.25">
      <c r="A137" s="156">
        <v>8</v>
      </c>
      <c r="B137" s="157">
        <v>0.85416666666666663</v>
      </c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  <c r="BI137" s="156"/>
    </row>
    <row r="138" spans="1:64" x14ac:dyDescent="0.25">
      <c r="A138" s="156">
        <v>9</v>
      </c>
      <c r="B138" s="157">
        <v>0.875</v>
      </c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6"/>
      <c r="AE138" s="156"/>
      <c r="AF138" s="156"/>
      <c r="AG138" s="156"/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  <c r="BI138" s="156"/>
    </row>
    <row r="139" spans="1:64" x14ac:dyDescent="0.25">
      <c r="A139" s="156" t="s">
        <v>645</v>
      </c>
      <c r="B139" s="156"/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  <c r="BI139" s="156"/>
    </row>
    <row r="140" spans="1:64" x14ac:dyDescent="0.25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</row>
    <row r="141" spans="1:64" x14ac:dyDescent="0.25">
      <c r="BJ141" s="142" t="s">
        <v>695</v>
      </c>
      <c r="BK141" s="208"/>
      <c r="BL141" s="141">
        <f>SUM(BL122:BL140)</f>
        <v>26</v>
      </c>
    </row>
    <row r="142" spans="1:64" ht="16.5" x14ac:dyDescent="0.25">
      <c r="A142" s="149" t="str">
        <f>"- Tên tuyến:"&amp;VLOOKUP(D144,Quyhoach!$B$8:$J$257,2,0)&amp;"-"&amp;VLOOKUP(D144,Quyhoach!$B$8:$J$257,3,0)</f>
        <v>- Tên tuyến:Quảng Bình-Đà Nẵng</v>
      </c>
    </row>
    <row r="143" spans="1:64" ht="16.5" x14ac:dyDescent="0.25">
      <c r="A143" s="150" t="str">
        <f>"- Bến xe đi:"&amp;VLOOKUP(D144,Quyhoach!$B$8:$J$257,4,0)&amp;";                 Bến xe đến: "&amp;VLOOKUP(D144,Quyhoach!$B$8:$J$257,5,0)</f>
        <v>- Bến xe đi:Lệ Thủy;                 Bến xe đến: Trung tâm Đà Nẵng</v>
      </c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</row>
    <row r="144" spans="1:64" ht="16.5" x14ac:dyDescent="0.25">
      <c r="A144" s="149" t="s">
        <v>677</v>
      </c>
      <c r="D144" s="114" t="s">
        <v>103</v>
      </c>
    </row>
    <row r="145" spans="1:64" ht="16.5" x14ac:dyDescent="0.25">
      <c r="A145" s="149" t="str">
        <f>"- Hành trình tuyến:"&amp;VLOOKUP(D144,Quyhoach!$B$8:$J$257,6,0)</f>
        <v>- Hành trình tuyến:BX Lệ Thủy - QL1A - Hầm Đèo Hải Vân - Tạ Quang Bửu - Nguyễn Văn Cừ - Tôn Đức Thắng - BX Trung tâm Đà Nẵng &lt;A&gt;</v>
      </c>
    </row>
    <row r="146" spans="1:64" ht="16.5" x14ac:dyDescent="0.25">
      <c r="A146" s="149" t="str">
        <f>"- Cự ly tuyến:"&amp;VLOOKUP(D144,Quyhoach!$B$8:$J$257,7,0)&amp;"km"</f>
        <v>- Cự ly tuyến:245km</v>
      </c>
    </row>
    <row r="147" spans="1:64" ht="16.5" x14ac:dyDescent="0.25">
      <c r="A147" s="149" t="str">
        <f>"- Tổng số chuyến xe/ngày/tháng: "&amp;VLOOKUP(D144,Quyhoach!$B$8:$J$257,8,0)</f>
        <v>- Tổng số chuyến xe/ngày/tháng: 750</v>
      </c>
    </row>
    <row r="148" spans="1:64" ht="18.75" x14ac:dyDescent="0.25">
      <c r="A148" s="152"/>
    </row>
    <row r="149" spans="1:64" x14ac:dyDescent="0.25">
      <c r="A149" s="256" t="s">
        <v>637</v>
      </c>
      <c r="B149" s="153" t="s">
        <v>638</v>
      </c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  <c r="BI149" s="154"/>
    </row>
    <row r="150" spans="1:64" ht="15.75" customHeight="1" x14ac:dyDescent="0.25">
      <c r="A150" s="257"/>
      <c r="B150" s="255" t="s">
        <v>639</v>
      </c>
      <c r="C150" s="255"/>
      <c r="D150" s="255" t="s">
        <v>640</v>
      </c>
      <c r="E150" s="255"/>
      <c r="F150" s="255" t="s">
        <v>641</v>
      </c>
      <c r="G150" s="255"/>
      <c r="H150" s="255" t="s">
        <v>642</v>
      </c>
      <c r="I150" s="255"/>
      <c r="J150" s="255" t="s">
        <v>651</v>
      </c>
      <c r="K150" s="255"/>
      <c r="L150" s="255" t="s">
        <v>652</v>
      </c>
      <c r="M150" s="255"/>
      <c r="N150" s="255" t="s">
        <v>653</v>
      </c>
      <c r="O150" s="255"/>
      <c r="P150" s="255" t="s">
        <v>654</v>
      </c>
      <c r="Q150" s="255"/>
      <c r="R150" s="255" t="s">
        <v>655</v>
      </c>
      <c r="S150" s="255"/>
      <c r="T150" s="255" t="s">
        <v>656</v>
      </c>
      <c r="U150" s="255"/>
      <c r="V150" s="255" t="s">
        <v>657</v>
      </c>
      <c r="W150" s="255"/>
      <c r="X150" s="255" t="s">
        <v>658</v>
      </c>
      <c r="Y150" s="255"/>
      <c r="Z150" s="255" t="s">
        <v>659</v>
      </c>
      <c r="AA150" s="255"/>
      <c r="AB150" s="255" t="s">
        <v>660</v>
      </c>
      <c r="AC150" s="255"/>
      <c r="AD150" s="255" t="s">
        <v>661</v>
      </c>
      <c r="AE150" s="255"/>
      <c r="AF150" s="255" t="s">
        <v>662</v>
      </c>
      <c r="AG150" s="255"/>
      <c r="AH150" s="255" t="s">
        <v>663</v>
      </c>
      <c r="AI150" s="255"/>
      <c r="AJ150" s="255" t="s">
        <v>664</v>
      </c>
      <c r="AK150" s="255"/>
      <c r="AL150" s="255" t="s">
        <v>665</v>
      </c>
      <c r="AM150" s="255"/>
      <c r="AN150" s="255" t="s">
        <v>666</v>
      </c>
      <c r="AO150" s="255"/>
      <c r="AP150" s="255" t="s">
        <v>667</v>
      </c>
      <c r="AQ150" s="255"/>
      <c r="AR150" s="255" t="s">
        <v>668</v>
      </c>
      <c r="AS150" s="255"/>
      <c r="AT150" s="255" t="s">
        <v>669</v>
      </c>
      <c r="AU150" s="255"/>
      <c r="AV150" s="255" t="s">
        <v>670</v>
      </c>
      <c r="AW150" s="255"/>
      <c r="AX150" s="255" t="s">
        <v>671</v>
      </c>
      <c r="AY150" s="255"/>
      <c r="AZ150" s="255" t="s">
        <v>672</v>
      </c>
      <c r="BA150" s="255"/>
      <c r="BB150" s="255" t="s">
        <v>673</v>
      </c>
      <c r="BC150" s="255"/>
      <c r="BD150" s="255" t="s">
        <v>674</v>
      </c>
      <c r="BE150" s="255"/>
      <c r="BF150" s="255" t="s">
        <v>675</v>
      </c>
      <c r="BG150" s="255"/>
      <c r="BH150" s="255" t="s">
        <v>676</v>
      </c>
      <c r="BI150" s="255"/>
    </row>
    <row r="151" spans="1:64" ht="28.5" x14ac:dyDescent="0.25">
      <c r="A151" s="258"/>
      <c r="B151" s="155" t="s">
        <v>650</v>
      </c>
      <c r="C151" s="155" t="s">
        <v>644</v>
      </c>
      <c r="D151" s="155" t="s">
        <v>650</v>
      </c>
      <c r="E151" s="155" t="s">
        <v>644</v>
      </c>
      <c r="F151" s="155" t="s">
        <v>650</v>
      </c>
      <c r="G151" s="155" t="s">
        <v>644</v>
      </c>
      <c r="H151" s="155" t="s">
        <v>650</v>
      </c>
      <c r="I151" s="155" t="s">
        <v>644</v>
      </c>
      <c r="J151" s="155" t="s">
        <v>650</v>
      </c>
      <c r="K151" s="155" t="s">
        <v>644</v>
      </c>
      <c r="L151" s="155" t="s">
        <v>650</v>
      </c>
      <c r="M151" s="155" t="s">
        <v>644</v>
      </c>
      <c r="N151" s="155" t="s">
        <v>650</v>
      </c>
      <c r="O151" s="155" t="s">
        <v>644</v>
      </c>
      <c r="P151" s="155" t="s">
        <v>650</v>
      </c>
      <c r="Q151" s="155" t="s">
        <v>644</v>
      </c>
      <c r="R151" s="155" t="s">
        <v>650</v>
      </c>
      <c r="S151" s="155" t="s">
        <v>644</v>
      </c>
      <c r="T151" s="155" t="s">
        <v>650</v>
      </c>
      <c r="U151" s="155" t="s">
        <v>644</v>
      </c>
      <c r="V151" s="155" t="s">
        <v>650</v>
      </c>
      <c r="W151" s="155" t="s">
        <v>644</v>
      </c>
      <c r="X151" s="155" t="s">
        <v>650</v>
      </c>
      <c r="Y151" s="155" t="s">
        <v>644</v>
      </c>
      <c r="Z151" s="155" t="s">
        <v>650</v>
      </c>
      <c r="AA151" s="155" t="s">
        <v>644</v>
      </c>
      <c r="AB151" s="155" t="s">
        <v>650</v>
      </c>
      <c r="AC151" s="155" t="s">
        <v>644</v>
      </c>
      <c r="AD151" s="155" t="s">
        <v>650</v>
      </c>
      <c r="AE151" s="155" t="s">
        <v>644</v>
      </c>
      <c r="AF151" s="155" t="s">
        <v>650</v>
      </c>
      <c r="AG151" s="155" t="s">
        <v>644</v>
      </c>
      <c r="AH151" s="155" t="s">
        <v>650</v>
      </c>
      <c r="AI151" s="155" t="s">
        <v>644</v>
      </c>
      <c r="AJ151" s="155" t="s">
        <v>650</v>
      </c>
      <c r="AK151" s="155" t="s">
        <v>644</v>
      </c>
      <c r="AL151" s="155" t="s">
        <v>650</v>
      </c>
      <c r="AM151" s="155" t="s">
        <v>644</v>
      </c>
      <c r="AN151" s="155" t="s">
        <v>650</v>
      </c>
      <c r="AO151" s="155" t="s">
        <v>644</v>
      </c>
      <c r="AP151" s="155" t="s">
        <v>650</v>
      </c>
      <c r="AQ151" s="155" t="s">
        <v>644</v>
      </c>
      <c r="AR151" s="155" t="s">
        <v>650</v>
      </c>
      <c r="AS151" s="155" t="s">
        <v>644</v>
      </c>
      <c r="AT151" s="155" t="s">
        <v>650</v>
      </c>
      <c r="AU151" s="155" t="s">
        <v>644</v>
      </c>
      <c r="AV151" s="155" t="s">
        <v>650</v>
      </c>
      <c r="AW151" s="155" t="s">
        <v>644</v>
      </c>
      <c r="AX151" s="155" t="s">
        <v>650</v>
      </c>
      <c r="AY151" s="155" t="s">
        <v>644</v>
      </c>
      <c r="AZ151" s="155" t="s">
        <v>650</v>
      </c>
      <c r="BA151" s="155" t="s">
        <v>644</v>
      </c>
      <c r="BB151" s="155" t="s">
        <v>650</v>
      </c>
      <c r="BC151" s="155" t="s">
        <v>644</v>
      </c>
      <c r="BD151" s="155" t="s">
        <v>650</v>
      </c>
      <c r="BE151" s="155" t="s">
        <v>644</v>
      </c>
      <c r="BF151" s="155" t="s">
        <v>650</v>
      </c>
      <c r="BG151" s="155" t="s">
        <v>644</v>
      </c>
      <c r="BH151" s="155" t="s">
        <v>650</v>
      </c>
      <c r="BI151" s="155" t="s">
        <v>644</v>
      </c>
      <c r="BJ151" s="155" t="s">
        <v>682</v>
      </c>
      <c r="BK151" s="206" t="s">
        <v>683</v>
      </c>
      <c r="BL151" s="155" t="s">
        <v>684</v>
      </c>
    </row>
    <row r="152" spans="1:64" x14ac:dyDescent="0.25">
      <c r="A152" s="143">
        <v>1</v>
      </c>
      <c r="B152" s="144">
        <v>0.20833333333333334</v>
      </c>
      <c r="C152" s="144">
        <v>0.53472222222222221</v>
      </c>
      <c r="D152" s="144">
        <v>0.20833333333333334</v>
      </c>
      <c r="E152" s="144">
        <v>0.53472222222222221</v>
      </c>
      <c r="F152" s="144">
        <v>0.20833333333333334</v>
      </c>
      <c r="G152" s="144">
        <v>0.53472222222222221</v>
      </c>
      <c r="H152" s="144">
        <v>0.20833333333333334</v>
      </c>
      <c r="I152" s="144">
        <v>0.53472222222222221</v>
      </c>
      <c r="J152" s="144">
        <v>0.20833333333333334</v>
      </c>
      <c r="K152" s="144">
        <v>0.53472222222222221</v>
      </c>
      <c r="L152" s="144">
        <v>0.20833333333333334</v>
      </c>
      <c r="M152" s="144">
        <v>0.53472222222222221</v>
      </c>
      <c r="N152" s="144">
        <v>0.20833333333333334</v>
      </c>
      <c r="O152" s="144">
        <v>0.53472222222222221</v>
      </c>
      <c r="P152" s="144">
        <v>0.20833333333333334</v>
      </c>
      <c r="Q152" s="144">
        <v>0.53472222222222221</v>
      </c>
      <c r="R152" s="144">
        <v>0.20833333333333334</v>
      </c>
      <c r="S152" s="144">
        <v>0.53472222222222221</v>
      </c>
      <c r="T152" s="144">
        <v>0.20833333333333334</v>
      </c>
      <c r="U152" s="144">
        <v>0.53472222222222221</v>
      </c>
      <c r="V152" s="144">
        <v>0.20833333333333334</v>
      </c>
      <c r="W152" s="144">
        <v>0.53472222222222221</v>
      </c>
      <c r="X152" s="144">
        <v>0.20833333333333334</v>
      </c>
      <c r="Y152" s="144">
        <v>0.53472222222222221</v>
      </c>
      <c r="Z152" s="144">
        <v>0.20833333333333334</v>
      </c>
      <c r="AA152" s="144">
        <v>0.53472222222222221</v>
      </c>
      <c r="AB152" s="144">
        <v>0.20833333333333334</v>
      </c>
      <c r="AC152" s="144">
        <v>0.53472222222222221</v>
      </c>
      <c r="AD152" s="144">
        <v>0.20833333333333334</v>
      </c>
      <c r="AE152" s="144">
        <v>0.53472222222222221</v>
      </c>
      <c r="AF152" s="144">
        <v>0.20833333333333334</v>
      </c>
      <c r="AG152" s="144">
        <v>0.53472222222222221</v>
      </c>
      <c r="AH152" s="144">
        <v>0.20833333333333334</v>
      </c>
      <c r="AI152" s="144">
        <v>0.53472222222222221</v>
      </c>
      <c r="AJ152" s="144">
        <v>0.20833333333333334</v>
      </c>
      <c r="AK152" s="144">
        <v>0.53472222222222221</v>
      </c>
      <c r="AL152" s="144">
        <v>0.20833333333333334</v>
      </c>
      <c r="AM152" s="144">
        <v>0.53472222222222221</v>
      </c>
      <c r="AN152" s="144">
        <v>0.20833333333333334</v>
      </c>
      <c r="AO152" s="144">
        <v>0.53472222222222221</v>
      </c>
      <c r="AP152" s="144">
        <v>0.20833333333333334</v>
      </c>
      <c r="AQ152" s="144">
        <v>0.53472222222222221</v>
      </c>
      <c r="AR152" s="144">
        <v>0.20833333333333334</v>
      </c>
      <c r="AS152" s="144">
        <v>0.53472222222222221</v>
      </c>
      <c r="AT152" s="144">
        <v>0.20833333333333334</v>
      </c>
      <c r="AU152" s="144">
        <v>0.53472222222222221</v>
      </c>
      <c r="AV152" s="144">
        <v>0.20833333333333334</v>
      </c>
      <c r="AW152" s="144">
        <v>0.53472222222222221</v>
      </c>
      <c r="AX152" s="144">
        <v>0.20833333333333334</v>
      </c>
      <c r="AY152" s="144">
        <v>0.53472222222222221</v>
      </c>
      <c r="AZ152" s="144">
        <v>0.20833333333333334</v>
      </c>
      <c r="BA152" s="144">
        <v>0.53472222222222221</v>
      </c>
      <c r="BB152" s="144">
        <v>0.20833333333333334</v>
      </c>
      <c r="BC152" s="144">
        <v>0.53472222222222221</v>
      </c>
      <c r="BD152" s="144">
        <v>0.20833333333333334</v>
      </c>
      <c r="BE152" s="144">
        <v>0.53472222222222221</v>
      </c>
      <c r="BF152" s="144">
        <v>0.20833333333333334</v>
      </c>
      <c r="BG152" s="144">
        <v>0.53472222222222221</v>
      </c>
      <c r="BH152" s="144">
        <v>0.20833333333333334</v>
      </c>
      <c r="BI152" s="144">
        <v>0.53472222222222221</v>
      </c>
      <c r="BJ152" s="145" t="s">
        <v>699</v>
      </c>
      <c r="BK152" s="213"/>
      <c r="BL152" s="145">
        <v>30</v>
      </c>
    </row>
    <row r="153" spans="1:64" x14ac:dyDescent="0.25">
      <c r="A153" s="143">
        <v>2</v>
      </c>
      <c r="B153" s="144">
        <v>0.21875</v>
      </c>
      <c r="C153" s="144">
        <v>0.51388888888888895</v>
      </c>
      <c r="D153" s="144">
        <v>0.21875</v>
      </c>
      <c r="E153" s="144">
        <v>0.51388888888888895</v>
      </c>
      <c r="F153" s="144">
        <v>0.21875</v>
      </c>
      <c r="G153" s="144">
        <v>0.51388888888888895</v>
      </c>
      <c r="H153" s="144">
        <v>0.21875</v>
      </c>
      <c r="I153" s="144">
        <v>0.51388888888888895</v>
      </c>
      <c r="J153" s="144">
        <v>0.21875</v>
      </c>
      <c r="K153" s="144">
        <v>0.51388888888888895</v>
      </c>
      <c r="L153" s="144">
        <v>0.21875</v>
      </c>
      <c r="M153" s="144">
        <v>0.51388888888888895</v>
      </c>
      <c r="N153" s="144">
        <v>0.21875</v>
      </c>
      <c r="O153" s="144">
        <v>0.51388888888888895</v>
      </c>
      <c r="P153" s="144">
        <v>0.21875</v>
      </c>
      <c r="Q153" s="144">
        <v>0.51388888888888895</v>
      </c>
      <c r="R153" s="144">
        <v>0.21875</v>
      </c>
      <c r="S153" s="144">
        <v>0.51388888888888895</v>
      </c>
      <c r="T153" s="144">
        <v>0.21875</v>
      </c>
      <c r="U153" s="144">
        <v>0.51388888888888895</v>
      </c>
      <c r="V153" s="144">
        <v>0.21875</v>
      </c>
      <c r="W153" s="144">
        <v>0.51388888888888895</v>
      </c>
      <c r="X153" s="144">
        <v>0.21875</v>
      </c>
      <c r="Y153" s="144">
        <v>0.51388888888888895</v>
      </c>
      <c r="Z153" s="144">
        <v>0.21875</v>
      </c>
      <c r="AA153" s="144">
        <v>0.51388888888888895</v>
      </c>
      <c r="AB153" s="144">
        <v>0.21875</v>
      </c>
      <c r="AC153" s="144">
        <v>0.51388888888888895</v>
      </c>
      <c r="AD153" s="144">
        <v>0.21875</v>
      </c>
      <c r="AE153" s="144">
        <v>0.51388888888888895</v>
      </c>
      <c r="AF153" s="144">
        <v>0.21875</v>
      </c>
      <c r="AG153" s="144">
        <v>0.51388888888888895</v>
      </c>
      <c r="AH153" s="144">
        <v>0.21875</v>
      </c>
      <c r="AI153" s="144">
        <v>0.51388888888888895</v>
      </c>
      <c r="AJ153" s="144">
        <v>0.21875</v>
      </c>
      <c r="AK153" s="144">
        <v>0.51388888888888895</v>
      </c>
      <c r="AL153" s="144">
        <v>0.21875</v>
      </c>
      <c r="AM153" s="144">
        <v>0.51388888888888895</v>
      </c>
      <c r="AN153" s="144">
        <v>0.21875</v>
      </c>
      <c r="AO153" s="144">
        <v>0.51388888888888895</v>
      </c>
      <c r="AP153" s="144">
        <v>0.21875</v>
      </c>
      <c r="AQ153" s="144">
        <v>0.51388888888888895</v>
      </c>
      <c r="AR153" s="144">
        <v>0.21875</v>
      </c>
      <c r="AS153" s="144">
        <v>0.51388888888888895</v>
      </c>
      <c r="AT153" s="144">
        <v>0.21875</v>
      </c>
      <c r="AU153" s="144">
        <v>0.51388888888888895</v>
      </c>
      <c r="AV153" s="144">
        <v>0.21875</v>
      </c>
      <c r="AW153" s="144">
        <v>0.51388888888888895</v>
      </c>
      <c r="AX153" s="144">
        <v>0.21875</v>
      </c>
      <c r="AY153" s="144">
        <v>0.51388888888888895</v>
      </c>
      <c r="AZ153" s="144">
        <v>0.21875</v>
      </c>
      <c r="BA153" s="144">
        <v>0.51388888888888895</v>
      </c>
      <c r="BB153" s="144">
        <v>0.21875</v>
      </c>
      <c r="BC153" s="144">
        <v>0.51388888888888895</v>
      </c>
      <c r="BD153" s="144">
        <v>0.21875</v>
      </c>
      <c r="BE153" s="144">
        <v>0.51388888888888895</v>
      </c>
      <c r="BF153" s="144">
        <v>0.21875</v>
      </c>
      <c r="BG153" s="144">
        <v>0.51388888888888895</v>
      </c>
      <c r="BH153" s="144">
        <v>0.21875</v>
      </c>
      <c r="BI153" s="144">
        <v>0.51388888888888895</v>
      </c>
      <c r="BJ153" s="145" t="s">
        <v>699</v>
      </c>
      <c r="BK153" s="213"/>
      <c r="BL153" s="145">
        <v>30</v>
      </c>
    </row>
    <row r="154" spans="1:64" x14ac:dyDescent="0.25">
      <c r="A154" s="143">
        <v>3</v>
      </c>
      <c r="B154" s="144">
        <v>0.22916666666666666</v>
      </c>
      <c r="C154" s="144">
        <v>0.4861111111111111</v>
      </c>
      <c r="D154" s="144">
        <v>0.22916666666666666</v>
      </c>
      <c r="E154" s="144">
        <v>0.4861111111111111</v>
      </c>
      <c r="F154" s="144">
        <v>0.22916666666666666</v>
      </c>
      <c r="G154" s="144">
        <v>0.4861111111111111</v>
      </c>
      <c r="H154" s="144">
        <v>0.22916666666666666</v>
      </c>
      <c r="I154" s="144">
        <v>0.4861111111111111</v>
      </c>
      <c r="J154" s="144">
        <v>0.22916666666666666</v>
      </c>
      <c r="K154" s="144">
        <v>0.4861111111111111</v>
      </c>
      <c r="L154" s="144">
        <v>0.22916666666666666</v>
      </c>
      <c r="M154" s="144">
        <v>0.4861111111111111</v>
      </c>
      <c r="N154" s="144">
        <v>0.22916666666666666</v>
      </c>
      <c r="O154" s="144">
        <v>0.4861111111111111</v>
      </c>
      <c r="P154" s="144">
        <v>0.22916666666666666</v>
      </c>
      <c r="Q154" s="144">
        <v>0.4861111111111111</v>
      </c>
      <c r="R154" s="144">
        <v>0.22916666666666666</v>
      </c>
      <c r="S154" s="144">
        <v>0.4861111111111111</v>
      </c>
      <c r="T154" s="144">
        <v>0.22916666666666666</v>
      </c>
      <c r="U154" s="144">
        <v>0.4861111111111111</v>
      </c>
      <c r="V154" s="144">
        <v>0.22916666666666666</v>
      </c>
      <c r="W154" s="144">
        <v>0.4861111111111111</v>
      </c>
      <c r="X154" s="144">
        <v>0.22916666666666666</v>
      </c>
      <c r="Y154" s="144">
        <v>0.4861111111111111</v>
      </c>
      <c r="Z154" s="144">
        <v>0.22916666666666666</v>
      </c>
      <c r="AA154" s="144">
        <v>0.4861111111111111</v>
      </c>
      <c r="AB154" s="144">
        <v>0.22916666666666666</v>
      </c>
      <c r="AC154" s="144">
        <v>0.4861111111111111</v>
      </c>
      <c r="AD154" s="144">
        <v>0.22916666666666666</v>
      </c>
      <c r="AE154" s="144">
        <v>0.4861111111111111</v>
      </c>
      <c r="AF154" s="144">
        <v>0.22916666666666666</v>
      </c>
      <c r="AG154" s="144">
        <v>0.4861111111111111</v>
      </c>
      <c r="AH154" s="144">
        <v>0.22916666666666666</v>
      </c>
      <c r="AI154" s="144">
        <v>0.4861111111111111</v>
      </c>
      <c r="AJ154" s="144">
        <v>0.22916666666666666</v>
      </c>
      <c r="AK154" s="144">
        <v>0.4861111111111111</v>
      </c>
      <c r="AL154" s="144">
        <v>0.22916666666666666</v>
      </c>
      <c r="AM154" s="144">
        <v>0.4861111111111111</v>
      </c>
      <c r="AN154" s="144">
        <v>0.22916666666666666</v>
      </c>
      <c r="AO154" s="144">
        <v>0.4861111111111111</v>
      </c>
      <c r="AP154" s="144">
        <v>0.22916666666666666</v>
      </c>
      <c r="AQ154" s="144">
        <v>0.4861111111111111</v>
      </c>
      <c r="AR154" s="144">
        <v>0.22916666666666666</v>
      </c>
      <c r="AS154" s="144">
        <v>0.4861111111111111</v>
      </c>
      <c r="AT154" s="144">
        <v>0.22916666666666666</v>
      </c>
      <c r="AU154" s="144">
        <v>0.4861111111111111</v>
      </c>
      <c r="AV154" s="144">
        <v>0.22916666666666666</v>
      </c>
      <c r="AW154" s="144">
        <v>0.4861111111111111</v>
      </c>
      <c r="AX154" s="144">
        <v>0.22916666666666666</v>
      </c>
      <c r="AY154" s="144">
        <v>0.4861111111111111</v>
      </c>
      <c r="AZ154" s="144">
        <v>0.22916666666666666</v>
      </c>
      <c r="BA154" s="144">
        <v>0.4861111111111111</v>
      </c>
      <c r="BB154" s="144">
        <v>0.22916666666666666</v>
      </c>
      <c r="BC154" s="144">
        <v>0.4861111111111111</v>
      </c>
      <c r="BD154" s="144">
        <v>0.22916666666666666</v>
      </c>
      <c r="BE154" s="144">
        <v>0.4861111111111111</v>
      </c>
      <c r="BF154" s="144">
        <v>0.22916666666666666</v>
      </c>
      <c r="BG154" s="144">
        <v>0.4861111111111111</v>
      </c>
      <c r="BH154" s="144">
        <v>0.22916666666666666</v>
      </c>
      <c r="BI154" s="144">
        <v>0.4861111111111111</v>
      </c>
      <c r="BJ154" s="145" t="s">
        <v>699</v>
      </c>
      <c r="BK154" s="213"/>
      <c r="BL154" s="145">
        <v>30</v>
      </c>
    </row>
    <row r="155" spans="1:64" x14ac:dyDescent="0.25">
      <c r="A155" s="143">
        <v>4</v>
      </c>
      <c r="B155" s="144">
        <v>0.23958333333333334</v>
      </c>
      <c r="C155" s="144">
        <v>0.54513888888888895</v>
      </c>
      <c r="D155" s="144">
        <v>0.23958333333333334</v>
      </c>
      <c r="E155" s="144">
        <v>0.54513888888888895</v>
      </c>
      <c r="F155" s="144">
        <v>0.23958333333333334</v>
      </c>
      <c r="G155" s="144">
        <v>0.54513888888888895</v>
      </c>
      <c r="H155" s="144">
        <v>0.23958333333333334</v>
      </c>
      <c r="I155" s="144">
        <v>0.54513888888888895</v>
      </c>
      <c r="J155" s="144">
        <v>0.23958333333333334</v>
      </c>
      <c r="K155" s="144">
        <v>0.54513888888888895</v>
      </c>
      <c r="L155" s="144">
        <v>0.23958333333333334</v>
      </c>
      <c r="M155" s="144">
        <v>0.54513888888888895</v>
      </c>
      <c r="N155" s="144">
        <v>0.23958333333333334</v>
      </c>
      <c r="O155" s="144">
        <v>0.54513888888888895</v>
      </c>
      <c r="P155" s="144">
        <v>0.23958333333333334</v>
      </c>
      <c r="Q155" s="144">
        <v>0.54513888888888895</v>
      </c>
      <c r="R155" s="144">
        <v>0.23958333333333334</v>
      </c>
      <c r="S155" s="144">
        <v>0.54513888888888895</v>
      </c>
      <c r="T155" s="144">
        <v>0.23958333333333334</v>
      </c>
      <c r="U155" s="144">
        <v>0.54513888888888895</v>
      </c>
      <c r="V155" s="144">
        <v>0.23958333333333334</v>
      </c>
      <c r="W155" s="144">
        <v>0.54513888888888895</v>
      </c>
      <c r="X155" s="144">
        <v>0.23958333333333334</v>
      </c>
      <c r="Y155" s="144">
        <v>0.54513888888888895</v>
      </c>
      <c r="Z155" s="144">
        <v>0.23958333333333334</v>
      </c>
      <c r="AA155" s="144">
        <v>0.54513888888888895</v>
      </c>
      <c r="AB155" s="144">
        <v>0.23958333333333334</v>
      </c>
      <c r="AC155" s="144">
        <v>0.54513888888888895</v>
      </c>
      <c r="AD155" s="144">
        <v>0.23958333333333334</v>
      </c>
      <c r="AE155" s="144">
        <v>0.54513888888888895</v>
      </c>
      <c r="AF155" s="144">
        <v>0.23958333333333334</v>
      </c>
      <c r="AG155" s="144">
        <v>0.54513888888888895</v>
      </c>
      <c r="AH155" s="144">
        <v>0.23958333333333334</v>
      </c>
      <c r="AI155" s="144">
        <v>0.54513888888888895</v>
      </c>
      <c r="AJ155" s="144">
        <v>0.23958333333333334</v>
      </c>
      <c r="AK155" s="144">
        <v>0.54513888888888895</v>
      </c>
      <c r="AL155" s="144">
        <v>0.23958333333333334</v>
      </c>
      <c r="AM155" s="144">
        <v>0.54513888888888895</v>
      </c>
      <c r="AN155" s="144">
        <v>0.23958333333333334</v>
      </c>
      <c r="AO155" s="144">
        <v>0.54513888888888895</v>
      </c>
      <c r="AP155" s="144">
        <v>0.23958333333333334</v>
      </c>
      <c r="AQ155" s="144">
        <v>0.54513888888888895</v>
      </c>
      <c r="AR155" s="144">
        <v>0.23958333333333334</v>
      </c>
      <c r="AS155" s="144">
        <v>0.54513888888888895</v>
      </c>
      <c r="AT155" s="144">
        <v>0.23958333333333334</v>
      </c>
      <c r="AU155" s="144">
        <v>0.54513888888888895</v>
      </c>
      <c r="AV155" s="144">
        <v>0.23958333333333334</v>
      </c>
      <c r="AW155" s="144">
        <v>0.54513888888888895</v>
      </c>
      <c r="AX155" s="144">
        <v>0.23958333333333334</v>
      </c>
      <c r="AY155" s="144">
        <v>0.54513888888888895</v>
      </c>
      <c r="AZ155" s="144">
        <v>0.23958333333333334</v>
      </c>
      <c r="BA155" s="144">
        <v>0.54513888888888895</v>
      </c>
      <c r="BB155" s="144">
        <v>0.23958333333333334</v>
      </c>
      <c r="BC155" s="144">
        <v>0.54513888888888895</v>
      </c>
      <c r="BD155" s="144">
        <v>0.23958333333333334</v>
      </c>
      <c r="BE155" s="144">
        <v>0.54513888888888895</v>
      </c>
      <c r="BF155" s="144">
        <v>0.23958333333333334</v>
      </c>
      <c r="BG155" s="144">
        <v>0.54513888888888895</v>
      </c>
      <c r="BH155" s="144">
        <v>0.23958333333333334</v>
      </c>
      <c r="BI155" s="144">
        <v>0.54513888888888895</v>
      </c>
      <c r="BJ155" s="145" t="s">
        <v>699</v>
      </c>
      <c r="BK155" s="213"/>
      <c r="BL155" s="145">
        <v>30</v>
      </c>
    </row>
    <row r="156" spans="1:64" x14ac:dyDescent="0.25">
      <c r="A156" s="143">
        <v>5</v>
      </c>
      <c r="B156" s="144">
        <v>0.25</v>
      </c>
      <c r="C156" s="144">
        <v>0.56944444444444442</v>
      </c>
      <c r="D156" s="144">
        <v>0.25</v>
      </c>
      <c r="E156" s="144">
        <v>0.56944444444444442</v>
      </c>
      <c r="F156" s="144">
        <v>0.25</v>
      </c>
      <c r="G156" s="144">
        <v>0.56944444444444442</v>
      </c>
      <c r="H156" s="144">
        <v>0.25</v>
      </c>
      <c r="I156" s="144">
        <v>0.56944444444444442</v>
      </c>
      <c r="J156" s="144">
        <v>0.25</v>
      </c>
      <c r="K156" s="144">
        <v>0.56944444444444442</v>
      </c>
      <c r="L156" s="144">
        <v>0.25</v>
      </c>
      <c r="M156" s="144">
        <v>0.56944444444444442</v>
      </c>
      <c r="N156" s="144">
        <v>0.25</v>
      </c>
      <c r="O156" s="144">
        <v>0.56944444444444442</v>
      </c>
      <c r="P156" s="144">
        <v>0.25</v>
      </c>
      <c r="Q156" s="144">
        <v>0.56944444444444442</v>
      </c>
      <c r="R156" s="144">
        <v>0.25</v>
      </c>
      <c r="S156" s="144">
        <v>0.56944444444444442</v>
      </c>
      <c r="T156" s="144">
        <v>0.25</v>
      </c>
      <c r="U156" s="144">
        <v>0.56944444444444442</v>
      </c>
      <c r="V156" s="144">
        <v>0.25</v>
      </c>
      <c r="W156" s="144">
        <v>0.56944444444444442</v>
      </c>
      <c r="X156" s="144">
        <v>0.25</v>
      </c>
      <c r="Y156" s="144">
        <v>0.56944444444444442</v>
      </c>
      <c r="Z156" s="144">
        <v>0.25</v>
      </c>
      <c r="AA156" s="144">
        <v>0.56944444444444442</v>
      </c>
      <c r="AB156" s="144">
        <v>0.25</v>
      </c>
      <c r="AC156" s="144">
        <v>0.56944444444444442</v>
      </c>
      <c r="AD156" s="144">
        <v>0.25</v>
      </c>
      <c r="AE156" s="144">
        <v>0.56944444444444442</v>
      </c>
      <c r="AF156" s="144">
        <v>0.25</v>
      </c>
      <c r="AG156" s="144">
        <v>0.56944444444444442</v>
      </c>
      <c r="AH156" s="144">
        <v>0.25</v>
      </c>
      <c r="AI156" s="144">
        <v>0.56944444444444442</v>
      </c>
      <c r="AJ156" s="144">
        <v>0.25</v>
      </c>
      <c r="AK156" s="144">
        <v>0.56944444444444442</v>
      </c>
      <c r="AL156" s="144">
        <v>0.25</v>
      </c>
      <c r="AM156" s="144">
        <v>0.56944444444444442</v>
      </c>
      <c r="AN156" s="144">
        <v>0.25</v>
      </c>
      <c r="AO156" s="144">
        <v>0.56944444444444442</v>
      </c>
      <c r="AP156" s="144">
        <v>0.25</v>
      </c>
      <c r="AQ156" s="144">
        <v>0.56944444444444442</v>
      </c>
      <c r="AR156" s="144">
        <v>0.25</v>
      </c>
      <c r="AS156" s="144">
        <v>0.56944444444444442</v>
      </c>
      <c r="AT156" s="144">
        <v>0.25</v>
      </c>
      <c r="AU156" s="144">
        <v>0.56944444444444442</v>
      </c>
      <c r="AV156" s="144">
        <v>0.25</v>
      </c>
      <c r="AW156" s="144">
        <v>0.56944444444444442</v>
      </c>
      <c r="AX156" s="144">
        <v>0.25</v>
      </c>
      <c r="AY156" s="144">
        <v>0.56944444444444442</v>
      </c>
      <c r="AZ156" s="144">
        <v>0.25</v>
      </c>
      <c r="BA156" s="144">
        <v>0.56944444444444442</v>
      </c>
      <c r="BB156" s="144">
        <v>0.25</v>
      </c>
      <c r="BC156" s="144">
        <v>0.56944444444444442</v>
      </c>
      <c r="BD156" s="144">
        <v>0.25</v>
      </c>
      <c r="BE156" s="144">
        <v>0.56944444444444442</v>
      </c>
      <c r="BF156" s="144">
        <v>0.25</v>
      </c>
      <c r="BG156" s="144">
        <v>0.56944444444444442</v>
      </c>
      <c r="BH156" s="144">
        <v>0.25</v>
      </c>
      <c r="BI156" s="144">
        <v>0.56944444444444442</v>
      </c>
      <c r="BJ156" s="145" t="s">
        <v>699</v>
      </c>
      <c r="BK156" s="213"/>
      <c r="BL156" s="145">
        <v>30</v>
      </c>
    </row>
    <row r="157" spans="1:64" x14ac:dyDescent="0.25">
      <c r="A157" s="143">
        <v>6</v>
      </c>
      <c r="B157" s="144">
        <v>0.26041666666666669</v>
      </c>
      <c r="C157" s="144">
        <v>0.55555555555555558</v>
      </c>
      <c r="D157" s="144">
        <v>0.26041666666666669</v>
      </c>
      <c r="E157" s="144">
        <v>0.55555555555555558</v>
      </c>
      <c r="F157" s="144">
        <v>0.26041666666666669</v>
      </c>
      <c r="G157" s="144">
        <v>0.55555555555555558</v>
      </c>
      <c r="H157" s="144">
        <v>0.26041666666666669</v>
      </c>
      <c r="I157" s="144">
        <v>0.55555555555555558</v>
      </c>
      <c r="J157" s="144">
        <v>0.26041666666666669</v>
      </c>
      <c r="K157" s="144">
        <v>0.55555555555555558</v>
      </c>
      <c r="L157" s="144">
        <v>0.26041666666666669</v>
      </c>
      <c r="M157" s="144">
        <v>0.55555555555555558</v>
      </c>
      <c r="N157" s="144">
        <v>0.26041666666666669</v>
      </c>
      <c r="O157" s="144">
        <v>0.55555555555555558</v>
      </c>
      <c r="P157" s="144">
        <v>0.26041666666666669</v>
      </c>
      <c r="Q157" s="144">
        <v>0.55555555555555558</v>
      </c>
      <c r="R157" s="144">
        <v>0.26041666666666669</v>
      </c>
      <c r="S157" s="144">
        <v>0.55555555555555558</v>
      </c>
      <c r="T157" s="144">
        <v>0.26041666666666669</v>
      </c>
      <c r="U157" s="144">
        <v>0.55555555555555558</v>
      </c>
      <c r="V157" s="144">
        <v>0.26041666666666669</v>
      </c>
      <c r="W157" s="144">
        <v>0.55555555555555558</v>
      </c>
      <c r="X157" s="144">
        <v>0.26041666666666669</v>
      </c>
      <c r="Y157" s="144">
        <v>0.55555555555555558</v>
      </c>
      <c r="Z157" s="144">
        <v>0.26041666666666669</v>
      </c>
      <c r="AA157" s="144">
        <v>0.55555555555555558</v>
      </c>
      <c r="AB157" s="144">
        <v>0.26041666666666669</v>
      </c>
      <c r="AC157" s="144">
        <v>0.55555555555555558</v>
      </c>
      <c r="AD157" s="144">
        <v>0.26041666666666669</v>
      </c>
      <c r="AE157" s="144">
        <v>0.55555555555555558</v>
      </c>
      <c r="AF157" s="144">
        <v>0.26041666666666669</v>
      </c>
      <c r="AG157" s="144">
        <v>0.55555555555555558</v>
      </c>
      <c r="AH157" s="144">
        <v>0.26041666666666669</v>
      </c>
      <c r="AI157" s="144">
        <v>0.55555555555555558</v>
      </c>
      <c r="AJ157" s="144">
        <v>0.26041666666666669</v>
      </c>
      <c r="AK157" s="144">
        <v>0.55555555555555558</v>
      </c>
      <c r="AL157" s="144">
        <v>0.26041666666666669</v>
      </c>
      <c r="AM157" s="144">
        <v>0.55555555555555558</v>
      </c>
      <c r="AN157" s="144">
        <v>0.26041666666666669</v>
      </c>
      <c r="AO157" s="144">
        <v>0.55555555555555558</v>
      </c>
      <c r="AP157" s="144">
        <v>0.26041666666666669</v>
      </c>
      <c r="AQ157" s="144">
        <v>0.55555555555555558</v>
      </c>
      <c r="AR157" s="144">
        <v>0.26041666666666669</v>
      </c>
      <c r="AS157" s="144">
        <v>0.55555555555555558</v>
      </c>
      <c r="AT157" s="144">
        <v>0.26041666666666669</v>
      </c>
      <c r="AU157" s="144">
        <v>0.55555555555555558</v>
      </c>
      <c r="AV157" s="144">
        <v>0.26041666666666669</v>
      </c>
      <c r="AW157" s="144">
        <v>0.55555555555555558</v>
      </c>
      <c r="AX157" s="144">
        <v>0.26041666666666669</v>
      </c>
      <c r="AY157" s="144">
        <v>0.55555555555555558</v>
      </c>
      <c r="AZ157" s="144">
        <v>0.26041666666666669</v>
      </c>
      <c r="BA157" s="144">
        <v>0.55555555555555558</v>
      </c>
      <c r="BB157" s="144">
        <v>0.26041666666666669</v>
      </c>
      <c r="BC157" s="144">
        <v>0.55555555555555558</v>
      </c>
      <c r="BD157" s="144">
        <v>0.26041666666666669</v>
      </c>
      <c r="BE157" s="144">
        <v>0.55555555555555558</v>
      </c>
      <c r="BF157" s="144">
        <v>0.26041666666666669</v>
      </c>
      <c r="BG157" s="144">
        <v>0.55555555555555558</v>
      </c>
      <c r="BH157" s="144">
        <v>0.26041666666666669</v>
      </c>
      <c r="BI157" s="144">
        <v>0.55555555555555558</v>
      </c>
      <c r="BJ157" s="145" t="s">
        <v>699</v>
      </c>
      <c r="BK157" s="213"/>
      <c r="BL157" s="145">
        <v>30</v>
      </c>
    </row>
    <row r="158" spans="1:64" x14ac:dyDescent="0.25">
      <c r="A158" s="143">
        <v>7</v>
      </c>
      <c r="B158" s="144">
        <v>0.27083333333333331</v>
      </c>
      <c r="C158" s="144">
        <v>0.47222222222222227</v>
      </c>
      <c r="D158" s="144">
        <v>0.27083333333333331</v>
      </c>
      <c r="E158" s="144">
        <v>0.47222222222222227</v>
      </c>
      <c r="F158" s="144">
        <v>0.27083333333333331</v>
      </c>
      <c r="G158" s="144">
        <v>0.47222222222222227</v>
      </c>
      <c r="H158" s="144">
        <v>0.27083333333333331</v>
      </c>
      <c r="I158" s="144">
        <v>0.47222222222222227</v>
      </c>
      <c r="J158" s="144">
        <v>0.27083333333333331</v>
      </c>
      <c r="K158" s="144">
        <v>0.47222222222222227</v>
      </c>
      <c r="L158" s="144">
        <v>0.27083333333333331</v>
      </c>
      <c r="M158" s="144">
        <v>0.47222222222222227</v>
      </c>
      <c r="N158" s="144">
        <v>0.27083333333333331</v>
      </c>
      <c r="O158" s="144">
        <v>0.47222222222222227</v>
      </c>
      <c r="P158" s="144">
        <v>0.27083333333333331</v>
      </c>
      <c r="Q158" s="144">
        <v>0.47222222222222227</v>
      </c>
      <c r="R158" s="144">
        <v>0.27083333333333331</v>
      </c>
      <c r="S158" s="144">
        <v>0.47222222222222227</v>
      </c>
      <c r="T158" s="144">
        <v>0.27083333333333331</v>
      </c>
      <c r="U158" s="144">
        <v>0.47222222222222227</v>
      </c>
      <c r="V158" s="144">
        <v>0.27083333333333331</v>
      </c>
      <c r="W158" s="144">
        <v>0.47222222222222227</v>
      </c>
      <c r="X158" s="144">
        <v>0.27083333333333331</v>
      </c>
      <c r="Y158" s="144">
        <v>0.47222222222222227</v>
      </c>
      <c r="Z158" s="144">
        <v>0.27083333333333331</v>
      </c>
      <c r="AA158" s="144">
        <v>0.47222222222222227</v>
      </c>
      <c r="AB158" s="144">
        <v>0.27083333333333331</v>
      </c>
      <c r="AC158" s="144">
        <v>0.47222222222222227</v>
      </c>
      <c r="AD158" s="144">
        <v>0.27083333333333331</v>
      </c>
      <c r="AE158" s="144">
        <v>0.47222222222222227</v>
      </c>
      <c r="AF158" s="144">
        <v>0.27083333333333331</v>
      </c>
      <c r="AG158" s="144">
        <v>0.47222222222222227</v>
      </c>
      <c r="AH158" s="144">
        <v>0.27083333333333331</v>
      </c>
      <c r="AI158" s="144">
        <v>0.47222222222222227</v>
      </c>
      <c r="AJ158" s="144">
        <v>0.27083333333333331</v>
      </c>
      <c r="AK158" s="144">
        <v>0.47222222222222227</v>
      </c>
      <c r="AL158" s="144">
        <v>0.27083333333333331</v>
      </c>
      <c r="AM158" s="144">
        <v>0.47222222222222227</v>
      </c>
      <c r="AN158" s="144">
        <v>0.27083333333333331</v>
      </c>
      <c r="AO158" s="144">
        <v>0.47222222222222227</v>
      </c>
      <c r="AP158" s="144">
        <v>0.27083333333333331</v>
      </c>
      <c r="AQ158" s="144">
        <v>0.47222222222222227</v>
      </c>
      <c r="AR158" s="144">
        <v>0.27083333333333331</v>
      </c>
      <c r="AS158" s="144">
        <v>0.47222222222222227</v>
      </c>
      <c r="AT158" s="144">
        <v>0.27083333333333331</v>
      </c>
      <c r="AU158" s="144">
        <v>0.47222222222222227</v>
      </c>
      <c r="AV158" s="144">
        <v>0.27083333333333331</v>
      </c>
      <c r="AW158" s="144">
        <v>0.47222222222222227</v>
      </c>
      <c r="AX158" s="144">
        <v>0.27083333333333331</v>
      </c>
      <c r="AY158" s="144">
        <v>0.47222222222222227</v>
      </c>
      <c r="AZ158" s="144">
        <v>0.27083333333333331</v>
      </c>
      <c r="BA158" s="144">
        <v>0.47222222222222227</v>
      </c>
      <c r="BB158" s="143"/>
      <c r="BC158" s="143"/>
      <c r="BD158" s="143"/>
      <c r="BE158" s="143"/>
      <c r="BF158" s="143"/>
      <c r="BG158" s="143"/>
      <c r="BH158" s="143"/>
      <c r="BI158" s="143"/>
      <c r="BJ158" s="145" t="s">
        <v>685</v>
      </c>
      <c r="BK158" s="213">
        <v>1734</v>
      </c>
      <c r="BL158" s="145">
        <v>26</v>
      </c>
    </row>
    <row r="159" spans="1:64" x14ac:dyDescent="0.25">
      <c r="A159" s="143">
        <v>8</v>
      </c>
      <c r="B159" s="144">
        <v>0.28125</v>
      </c>
      <c r="C159" s="144">
        <v>0.58333333333333337</v>
      </c>
      <c r="D159" s="144">
        <v>0.28125</v>
      </c>
      <c r="E159" s="144">
        <v>0.58333333333333337</v>
      </c>
      <c r="F159" s="144">
        <v>0.28125</v>
      </c>
      <c r="G159" s="144">
        <v>0.58333333333333337</v>
      </c>
      <c r="H159" s="144">
        <v>0.28125</v>
      </c>
      <c r="I159" s="144">
        <v>0.58333333333333337</v>
      </c>
      <c r="J159" s="144">
        <v>0.28125</v>
      </c>
      <c r="K159" s="144">
        <v>0.58333333333333337</v>
      </c>
      <c r="L159" s="144">
        <v>0.28125</v>
      </c>
      <c r="M159" s="144">
        <v>0.58333333333333337</v>
      </c>
      <c r="N159" s="144">
        <v>0.28125</v>
      </c>
      <c r="O159" s="144">
        <v>0.58333333333333337</v>
      </c>
      <c r="P159" s="144">
        <v>0.28125</v>
      </c>
      <c r="Q159" s="144">
        <v>0.58333333333333337</v>
      </c>
      <c r="R159" s="144">
        <v>0.28125</v>
      </c>
      <c r="S159" s="144">
        <v>0.58333333333333337</v>
      </c>
      <c r="T159" s="144">
        <v>0.28125</v>
      </c>
      <c r="U159" s="144">
        <v>0.58333333333333337</v>
      </c>
      <c r="V159" s="144">
        <v>0.28125</v>
      </c>
      <c r="W159" s="144">
        <v>0.58333333333333337</v>
      </c>
      <c r="X159" s="144">
        <v>0.28125</v>
      </c>
      <c r="Y159" s="144">
        <v>0.58333333333333337</v>
      </c>
      <c r="Z159" s="144">
        <v>0.28125</v>
      </c>
      <c r="AA159" s="144">
        <v>0.58333333333333337</v>
      </c>
      <c r="AB159" s="144">
        <v>0.28125</v>
      </c>
      <c r="AC159" s="144">
        <v>0.58333333333333337</v>
      </c>
      <c r="AD159" s="144">
        <v>0.28125</v>
      </c>
      <c r="AE159" s="144">
        <v>0.58333333333333337</v>
      </c>
      <c r="AF159" s="144">
        <v>0.28125</v>
      </c>
      <c r="AG159" s="144">
        <v>0.58333333333333337</v>
      </c>
      <c r="AH159" s="144">
        <v>0.28125</v>
      </c>
      <c r="AI159" s="144">
        <v>0.58333333333333337</v>
      </c>
      <c r="AJ159" s="144">
        <v>0.28125</v>
      </c>
      <c r="AK159" s="144">
        <v>0.58333333333333337</v>
      </c>
      <c r="AL159" s="144">
        <v>0.28125</v>
      </c>
      <c r="AM159" s="144">
        <v>0.58333333333333337</v>
      </c>
      <c r="AN159" s="144">
        <v>0.28125</v>
      </c>
      <c r="AO159" s="144">
        <v>0.58333333333333337</v>
      </c>
      <c r="AP159" s="144">
        <v>0.28125</v>
      </c>
      <c r="AQ159" s="144">
        <v>0.58333333333333337</v>
      </c>
      <c r="AR159" s="144">
        <v>0.28125</v>
      </c>
      <c r="AS159" s="144">
        <v>0.58333333333333337</v>
      </c>
      <c r="AT159" s="144">
        <v>0.28125</v>
      </c>
      <c r="AU159" s="144">
        <v>0.58333333333333337</v>
      </c>
      <c r="AV159" s="144">
        <v>0.28125</v>
      </c>
      <c r="AW159" s="144">
        <v>0.58333333333333337</v>
      </c>
      <c r="AX159" s="144">
        <v>0.28125</v>
      </c>
      <c r="AY159" s="144">
        <v>0.58333333333333337</v>
      </c>
      <c r="AZ159" s="144">
        <v>0.28125</v>
      </c>
      <c r="BA159" s="144">
        <v>0.58333333333333337</v>
      </c>
      <c r="BB159" s="144">
        <v>0.28125</v>
      </c>
      <c r="BC159" s="144">
        <v>0.58333333333333337</v>
      </c>
      <c r="BD159" s="144">
        <v>0.28125</v>
      </c>
      <c r="BE159" s="144">
        <v>0.58333333333333337</v>
      </c>
      <c r="BF159" s="144">
        <v>0.28125</v>
      </c>
      <c r="BG159" s="144">
        <v>0.58333333333333337</v>
      </c>
      <c r="BH159" s="144">
        <v>0.28125</v>
      </c>
      <c r="BI159" s="144">
        <v>0.58333333333333337</v>
      </c>
      <c r="BJ159" s="145" t="s">
        <v>699</v>
      </c>
      <c r="BK159" s="213"/>
      <c r="BL159" s="145">
        <v>30</v>
      </c>
    </row>
    <row r="160" spans="1:64" x14ac:dyDescent="0.25">
      <c r="A160" s="143">
        <v>9</v>
      </c>
      <c r="B160" s="144">
        <v>0.29166666666666669</v>
      </c>
      <c r="C160" s="144">
        <v>0.59722222222222221</v>
      </c>
      <c r="D160" s="144">
        <v>0.29166666666666669</v>
      </c>
      <c r="E160" s="144">
        <v>0.59722222222222221</v>
      </c>
      <c r="F160" s="144">
        <v>0.29166666666666669</v>
      </c>
      <c r="G160" s="144">
        <v>0.59722222222222221</v>
      </c>
      <c r="H160" s="144">
        <v>0.29166666666666669</v>
      </c>
      <c r="I160" s="144">
        <v>0.59722222222222221</v>
      </c>
      <c r="J160" s="144">
        <v>0.29166666666666669</v>
      </c>
      <c r="K160" s="144">
        <v>0.59722222222222221</v>
      </c>
      <c r="L160" s="144">
        <v>0.29166666666666669</v>
      </c>
      <c r="M160" s="144">
        <v>0.59722222222222221</v>
      </c>
      <c r="N160" s="144">
        <v>0.29166666666666669</v>
      </c>
      <c r="O160" s="144">
        <v>0.59722222222222221</v>
      </c>
      <c r="P160" s="144">
        <v>0.29166666666666669</v>
      </c>
      <c r="Q160" s="144">
        <v>0.59722222222222221</v>
      </c>
      <c r="R160" s="144">
        <v>0.29166666666666669</v>
      </c>
      <c r="S160" s="144">
        <v>0.59722222222222221</v>
      </c>
      <c r="T160" s="144">
        <v>0.29166666666666669</v>
      </c>
      <c r="U160" s="144">
        <v>0.59722222222222221</v>
      </c>
      <c r="V160" s="144">
        <v>0.29166666666666669</v>
      </c>
      <c r="W160" s="144">
        <v>0.59722222222222221</v>
      </c>
      <c r="X160" s="144">
        <v>0.29166666666666669</v>
      </c>
      <c r="Y160" s="144">
        <v>0.59722222222222221</v>
      </c>
      <c r="Z160" s="144">
        <v>0.29166666666666669</v>
      </c>
      <c r="AA160" s="144">
        <v>0.59722222222222221</v>
      </c>
      <c r="AB160" s="144">
        <v>0.29166666666666669</v>
      </c>
      <c r="AC160" s="144">
        <v>0.59722222222222221</v>
      </c>
      <c r="AD160" s="144">
        <v>0.29166666666666669</v>
      </c>
      <c r="AE160" s="144">
        <v>0.59722222222222221</v>
      </c>
      <c r="AF160" s="144">
        <v>0.29166666666666669</v>
      </c>
      <c r="AG160" s="144">
        <v>0.59722222222222221</v>
      </c>
      <c r="AH160" s="144">
        <v>0.29166666666666669</v>
      </c>
      <c r="AI160" s="144">
        <v>0.59722222222222221</v>
      </c>
      <c r="AJ160" s="144">
        <v>0.29166666666666669</v>
      </c>
      <c r="AK160" s="144">
        <v>0.59722222222222221</v>
      </c>
      <c r="AL160" s="144">
        <v>0.29166666666666669</v>
      </c>
      <c r="AM160" s="144">
        <v>0.59722222222222221</v>
      </c>
      <c r="AN160" s="144">
        <v>0.29166666666666669</v>
      </c>
      <c r="AO160" s="144">
        <v>0.59722222222222221</v>
      </c>
      <c r="AP160" s="144">
        <v>0.29166666666666669</v>
      </c>
      <c r="AQ160" s="144">
        <v>0.59722222222222221</v>
      </c>
      <c r="AR160" s="144">
        <v>0.29166666666666669</v>
      </c>
      <c r="AS160" s="144">
        <v>0.59722222222222221</v>
      </c>
      <c r="AT160" s="144">
        <v>0.29166666666666669</v>
      </c>
      <c r="AU160" s="144">
        <v>0.59722222222222221</v>
      </c>
      <c r="AV160" s="144">
        <v>0.29166666666666669</v>
      </c>
      <c r="AW160" s="144">
        <v>0.59722222222222221</v>
      </c>
      <c r="AX160" s="144">
        <v>0.29166666666666669</v>
      </c>
      <c r="AY160" s="144">
        <v>0.59722222222222221</v>
      </c>
      <c r="AZ160" s="144">
        <v>0.29166666666666669</v>
      </c>
      <c r="BA160" s="144">
        <v>0.59722222222222221</v>
      </c>
      <c r="BB160" s="143"/>
      <c r="BC160" s="143"/>
      <c r="BD160" s="143"/>
      <c r="BE160" s="143"/>
      <c r="BF160" s="143"/>
      <c r="BG160" s="143"/>
      <c r="BH160" s="143"/>
      <c r="BI160" s="143"/>
      <c r="BJ160" s="145" t="s">
        <v>698</v>
      </c>
      <c r="BK160" s="213">
        <v>2513</v>
      </c>
      <c r="BL160" s="145">
        <v>26</v>
      </c>
    </row>
    <row r="161" spans="1:64" x14ac:dyDescent="0.25">
      <c r="A161" s="143">
        <v>10</v>
      </c>
      <c r="B161" s="144">
        <v>0.30208333333333331</v>
      </c>
      <c r="C161" s="144">
        <v>0.75694444444444453</v>
      </c>
      <c r="D161" s="144">
        <v>0.30208333333333331</v>
      </c>
      <c r="E161" s="144">
        <v>0.75694444444444453</v>
      </c>
      <c r="F161" s="144">
        <v>0.30208333333333331</v>
      </c>
      <c r="G161" s="144">
        <v>0.75694444444444453</v>
      </c>
      <c r="H161" s="144">
        <v>0.30208333333333331</v>
      </c>
      <c r="I161" s="144">
        <v>0.75694444444444453</v>
      </c>
      <c r="J161" s="144">
        <v>0.30208333333333331</v>
      </c>
      <c r="K161" s="144">
        <v>0.75694444444444453</v>
      </c>
      <c r="L161" s="144">
        <v>0.30208333333333331</v>
      </c>
      <c r="M161" s="144">
        <v>0.75694444444444453</v>
      </c>
      <c r="N161" s="144">
        <v>0.30208333333333331</v>
      </c>
      <c r="O161" s="144">
        <v>0.75694444444444453</v>
      </c>
      <c r="P161" s="144">
        <v>0.30208333333333331</v>
      </c>
      <c r="Q161" s="144">
        <v>0.75694444444444453</v>
      </c>
      <c r="R161" s="144">
        <v>0.30208333333333331</v>
      </c>
      <c r="S161" s="144">
        <v>0.75694444444444453</v>
      </c>
      <c r="T161" s="144">
        <v>0.30208333333333331</v>
      </c>
      <c r="U161" s="144">
        <v>0.75694444444444453</v>
      </c>
      <c r="V161" s="144">
        <v>0.30208333333333331</v>
      </c>
      <c r="W161" s="144">
        <v>0.75694444444444453</v>
      </c>
      <c r="X161" s="144">
        <v>0.30208333333333331</v>
      </c>
      <c r="Y161" s="144">
        <v>0.75694444444444453</v>
      </c>
      <c r="Z161" s="144">
        <v>0.30208333333333331</v>
      </c>
      <c r="AA161" s="144">
        <v>0.75694444444444453</v>
      </c>
      <c r="AB161" s="144">
        <v>0.30208333333333331</v>
      </c>
      <c r="AC161" s="144">
        <v>0.75694444444444453</v>
      </c>
      <c r="AD161" s="144">
        <v>0.30208333333333331</v>
      </c>
      <c r="AE161" s="144">
        <v>0.75694444444444453</v>
      </c>
      <c r="AF161" s="144">
        <v>0.30208333333333331</v>
      </c>
      <c r="AG161" s="144">
        <v>0.75694444444444453</v>
      </c>
      <c r="AH161" s="144">
        <v>0.30208333333333331</v>
      </c>
      <c r="AI161" s="144">
        <v>0.75694444444444453</v>
      </c>
      <c r="AJ161" s="144">
        <v>0.30208333333333331</v>
      </c>
      <c r="AK161" s="144">
        <v>0.75694444444444453</v>
      </c>
      <c r="AL161" s="144">
        <v>0.30208333333333331</v>
      </c>
      <c r="AM161" s="144">
        <v>0.75694444444444453</v>
      </c>
      <c r="AN161" s="144">
        <v>0.30208333333333331</v>
      </c>
      <c r="AO161" s="144">
        <v>0.75694444444444453</v>
      </c>
      <c r="AP161" s="144">
        <v>0.30208333333333331</v>
      </c>
      <c r="AQ161" s="144">
        <v>0.75694444444444453</v>
      </c>
      <c r="AR161" s="144">
        <v>0.30208333333333331</v>
      </c>
      <c r="AS161" s="144">
        <v>0.75694444444444453</v>
      </c>
      <c r="AT161" s="144">
        <v>0.30208333333333331</v>
      </c>
      <c r="AU161" s="144">
        <v>0.75694444444444453</v>
      </c>
      <c r="AV161" s="144">
        <v>0.30208333333333331</v>
      </c>
      <c r="AW161" s="144">
        <v>0.75694444444444453</v>
      </c>
      <c r="AX161" s="144">
        <v>0.30208333333333331</v>
      </c>
      <c r="AY161" s="144">
        <v>0.75694444444444453</v>
      </c>
      <c r="AZ161" s="144">
        <v>0.30208333333333331</v>
      </c>
      <c r="BA161" s="144">
        <v>0.75694444444444453</v>
      </c>
      <c r="BB161" s="144">
        <v>0.30208333333333331</v>
      </c>
      <c r="BC161" s="144">
        <v>0.75694444444444453</v>
      </c>
      <c r="BD161" s="144">
        <v>0.30208333333333331</v>
      </c>
      <c r="BE161" s="144">
        <v>0.75694444444444453</v>
      </c>
      <c r="BF161" s="144">
        <v>0.30208333333333331</v>
      </c>
      <c r="BG161" s="144">
        <v>0.75694444444444453</v>
      </c>
      <c r="BH161" s="144">
        <v>0.30208333333333331</v>
      </c>
      <c r="BI161" s="144">
        <v>0.75694444444444453</v>
      </c>
      <c r="BJ161" s="145" t="s">
        <v>700</v>
      </c>
      <c r="BK161" s="213"/>
      <c r="BL161" s="145">
        <v>30</v>
      </c>
    </row>
    <row r="162" spans="1:64" x14ac:dyDescent="0.25">
      <c r="A162" s="143">
        <v>11</v>
      </c>
      <c r="B162" s="144">
        <v>0.3125</v>
      </c>
      <c r="C162" s="144">
        <v>0.63888888888888895</v>
      </c>
      <c r="D162" s="144">
        <v>0.3125</v>
      </c>
      <c r="E162" s="144">
        <v>0.63888888888888895</v>
      </c>
      <c r="F162" s="144">
        <v>0.3125</v>
      </c>
      <c r="G162" s="144">
        <v>0.63888888888888895</v>
      </c>
      <c r="H162" s="144">
        <v>0.3125</v>
      </c>
      <c r="I162" s="144">
        <v>0.63888888888888895</v>
      </c>
      <c r="J162" s="144">
        <v>0.3125</v>
      </c>
      <c r="K162" s="144">
        <v>0.63888888888888895</v>
      </c>
      <c r="L162" s="144">
        <v>0.3125</v>
      </c>
      <c r="M162" s="144">
        <v>0.63888888888888895</v>
      </c>
      <c r="N162" s="143"/>
      <c r="O162" s="143"/>
      <c r="P162" s="144">
        <v>0.3125</v>
      </c>
      <c r="Q162" s="144">
        <v>0.63888888888888895</v>
      </c>
      <c r="R162" s="144">
        <v>0.3125</v>
      </c>
      <c r="S162" s="144">
        <v>0.63888888888888895</v>
      </c>
      <c r="T162" s="144">
        <v>0.3125</v>
      </c>
      <c r="U162" s="144">
        <v>0.63888888888888895</v>
      </c>
      <c r="V162" s="144">
        <v>0.3125</v>
      </c>
      <c r="W162" s="144">
        <v>0.63888888888888895</v>
      </c>
      <c r="X162" s="144">
        <v>0.3125</v>
      </c>
      <c r="Y162" s="144">
        <v>0.63888888888888895</v>
      </c>
      <c r="Z162" s="144">
        <v>0.3125</v>
      </c>
      <c r="AA162" s="144">
        <v>0.63888888888888895</v>
      </c>
      <c r="AB162" s="143"/>
      <c r="AC162" s="143"/>
      <c r="AD162" s="144">
        <v>0.3125</v>
      </c>
      <c r="AE162" s="144">
        <v>0.63888888888888895</v>
      </c>
      <c r="AF162" s="144">
        <v>0.3125</v>
      </c>
      <c r="AG162" s="144">
        <v>0.63888888888888895</v>
      </c>
      <c r="AH162" s="144">
        <v>0.3125</v>
      </c>
      <c r="AI162" s="144">
        <v>0.63888888888888895</v>
      </c>
      <c r="AJ162" s="144">
        <v>0.3125</v>
      </c>
      <c r="AK162" s="144">
        <v>0.63888888888888895</v>
      </c>
      <c r="AL162" s="144">
        <v>0.3125</v>
      </c>
      <c r="AM162" s="144">
        <v>0.63888888888888895</v>
      </c>
      <c r="AN162" s="144">
        <v>0.3125</v>
      </c>
      <c r="AO162" s="144">
        <v>0.63888888888888895</v>
      </c>
      <c r="AP162" s="143"/>
      <c r="AQ162" s="143"/>
      <c r="AR162" s="144">
        <v>0.3125</v>
      </c>
      <c r="AS162" s="144">
        <v>0.63888888888888895</v>
      </c>
      <c r="AT162" s="144">
        <v>0.3125</v>
      </c>
      <c r="AU162" s="144">
        <v>0.63888888888888895</v>
      </c>
      <c r="AV162" s="144">
        <v>0.3125</v>
      </c>
      <c r="AW162" s="144">
        <v>0.63888888888888895</v>
      </c>
      <c r="AX162" s="144">
        <v>0.3125</v>
      </c>
      <c r="AY162" s="144">
        <v>0.63888888888888895</v>
      </c>
      <c r="AZ162" s="144">
        <v>0.3125</v>
      </c>
      <c r="BA162" s="144">
        <v>0.63888888888888895</v>
      </c>
      <c r="BB162" s="144">
        <v>0.3125</v>
      </c>
      <c r="BC162" s="144">
        <v>0.63888888888888895</v>
      </c>
      <c r="BD162" s="144">
        <v>0.3125</v>
      </c>
      <c r="BE162" s="144">
        <v>0.63888888888888895</v>
      </c>
      <c r="BF162" s="144">
        <v>0.3125</v>
      </c>
      <c r="BG162" s="144">
        <v>0.63888888888888895</v>
      </c>
      <c r="BH162" s="143"/>
      <c r="BI162" s="143"/>
      <c r="BJ162" s="145" t="s">
        <v>699</v>
      </c>
      <c r="BK162" s="213">
        <v>2605</v>
      </c>
      <c r="BL162" s="145">
        <v>26</v>
      </c>
    </row>
    <row r="163" spans="1:64" x14ac:dyDescent="0.25">
      <c r="A163" s="141"/>
      <c r="B163" s="142">
        <v>0.33333333333333331</v>
      </c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1"/>
      <c r="O163" s="141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1"/>
      <c r="AC163" s="141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1"/>
      <c r="AQ163" s="141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1"/>
      <c r="BI163" s="141"/>
    </row>
    <row r="164" spans="1:64" x14ac:dyDescent="0.25">
      <c r="A164" s="141"/>
      <c r="B164" s="142">
        <v>0.34375</v>
      </c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1"/>
      <c r="O164" s="141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1"/>
      <c r="AC164" s="141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1"/>
      <c r="AQ164" s="141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1"/>
      <c r="BI164" s="141"/>
    </row>
    <row r="165" spans="1:64" x14ac:dyDescent="0.25">
      <c r="A165" s="141"/>
      <c r="B165" s="142">
        <v>0.35416666666666669</v>
      </c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1"/>
      <c r="O165" s="141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1"/>
      <c r="AC165" s="141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1"/>
      <c r="AQ165" s="141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1"/>
      <c r="BI165" s="141"/>
    </row>
    <row r="166" spans="1:64" x14ac:dyDescent="0.25">
      <c r="A166" s="141"/>
      <c r="B166" s="142">
        <v>0.375</v>
      </c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1"/>
      <c r="O166" s="141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1"/>
      <c r="AC166" s="141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1"/>
      <c r="AQ166" s="141"/>
      <c r="AR166" s="142"/>
      <c r="AS166" s="142"/>
      <c r="AT166" s="142"/>
      <c r="AU166" s="142"/>
      <c r="AV166" s="142"/>
      <c r="AW166" s="142"/>
      <c r="AX166" s="142"/>
      <c r="AY166" s="142"/>
      <c r="AZ166" s="142"/>
      <c r="BA166" s="142"/>
      <c r="BB166" s="142"/>
      <c r="BC166" s="142"/>
      <c r="BD166" s="142"/>
      <c r="BE166" s="142"/>
      <c r="BF166" s="142"/>
      <c r="BG166" s="142"/>
      <c r="BH166" s="141"/>
      <c r="BI166" s="141"/>
    </row>
    <row r="167" spans="1:64" x14ac:dyDescent="0.25">
      <c r="A167" s="143">
        <v>12</v>
      </c>
      <c r="B167" s="144">
        <v>0.48958333333333331</v>
      </c>
      <c r="C167" s="144">
        <v>0.23611111111111113</v>
      </c>
      <c r="D167" s="144">
        <v>0.48958333333333331</v>
      </c>
      <c r="E167" s="144">
        <v>0.23611111111111113</v>
      </c>
      <c r="F167" s="144">
        <v>0.48958333333333331</v>
      </c>
      <c r="G167" s="144">
        <v>0.23611111111111113</v>
      </c>
      <c r="H167" s="144">
        <v>0.48958333333333331</v>
      </c>
      <c r="I167" s="144">
        <v>0.23611111111111113</v>
      </c>
      <c r="J167" s="144">
        <v>0.48958333333333331</v>
      </c>
      <c r="K167" s="144">
        <v>0.23611111111111113</v>
      </c>
      <c r="L167" s="144">
        <v>0.48958333333333331</v>
      </c>
      <c r="M167" s="144">
        <v>0.23611111111111113</v>
      </c>
      <c r="N167" s="144">
        <v>0.48958333333333331</v>
      </c>
      <c r="O167" s="144">
        <v>0.23611111111111113</v>
      </c>
      <c r="P167" s="144">
        <v>0.48958333333333331</v>
      </c>
      <c r="Q167" s="144">
        <v>0.23611111111111113</v>
      </c>
      <c r="R167" s="144">
        <v>0.48958333333333331</v>
      </c>
      <c r="S167" s="144">
        <v>0.23611111111111113</v>
      </c>
      <c r="T167" s="144">
        <v>0.48958333333333331</v>
      </c>
      <c r="U167" s="144">
        <v>0.23611111111111113</v>
      </c>
      <c r="V167" s="144">
        <v>0.48958333333333331</v>
      </c>
      <c r="W167" s="144">
        <v>0.23611111111111113</v>
      </c>
      <c r="X167" s="144">
        <v>0.48958333333333331</v>
      </c>
      <c r="Y167" s="144">
        <v>0.23611111111111113</v>
      </c>
      <c r="Z167" s="144">
        <v>0.48958333333333331</v>
      </c>
      <c r="AA167" s="144">
        <v>0.23611111111111113</v>
      </c>
      <c r="AB167" s="144">
        <v>0.48958333333333331</v>
      </c>
      <c r="AC167" s="144">
        <v>0.23611111111111113</v>
      </c>
      <c r="AD167" s="144">
        <v>0.48958333333333331</v>
      </c>
      <c r="AE167" s="144">
        <v>0.23611111111111113</v>
      </c>
      <c r="AF167" s="144">
        <v>0.48958333333333331</v>
      </c>
      <c r="AG167" s="144">
        <v>0.23611111111111113</v>
      </c>
      <c r="AH167" s="144">
        <v>0.48958333333333331</v>
      </c>
      <c r="AI167" s="144">
        <v>0.23611111111111113</v>
      </c>
      <c r="AJ167" s="144">
        <v>0.48958333333333331</v>
      </c>
      <c r="AK167" s="144">
        <v>0.23611111111111113</v>
      </c>
      <c r="AL167" s="144">
        <v>0.48958333333333331</v>
      </c>
      <c r="AM167" s="144">
        <v>0.23611111111111113</v>
      </c>
      <c r="AN167" s="144">
        <v>0.48958333333333331</v>
      </c>
      <c r="AO167" s="144">
        <v>0.23611111111111113</v>
      </c>
      <c r="AP167" s="144">
        <v>0.48958333333333331</v>
      </c>
      <c r="AQ167" s="144">
        <v>0.23611111111111113</v>
      </c>
      <c r="AR167" s="144">
        <v>0.48958333333333331</v>
      </c>
      <c r="AS167" s="144">
        <v>0.23611111111111113</v>
      </c>
      <c r="AT167" s="144">
        <v>0.48958333333333331</v>
      </c>
      <c r="AU167" s="144">
        <v>0.23611111111111113</v>
      </c>
      <c r="AV167" s="144">
        <v>0.48958333333333331</v>
      </c>
      <c r="AW167" s="144">
        <v>0.23611111111111113</v>
      </c>
      <c r="AX167" s="144">
        <v>0.48958333333333331</v>
      </c>
      <c r="AY167" s="144">
        <v>0.23611111111111113</v>
      </c>
      <c r="AZ167" s="144">
        <v>0.48958333333333331</v>
      </c>
      <c r="BA167" s="144">
        <v>0.23611111111111113</v>
      </c>
      <c r="BB167" s="144">
        <v>0.48958333333333331</v>
      </c>
      <c r="BC167" s="144">
        <v>0.23611111111111113</v>
      </c>
      <c r="BD167" s="144">
        <v>0.48958333333333331</v>
      </c>
      <c r="BE167" s="144">
        <v>0.23611111111111113</v>
      </c>
      <c r="BF167" s="144">
        <v>0.48958333333333331</v>
      </c>
      <c r="BG167" s="144">
        <v>0.23611111111111113</v>
      </c>
      <c r="BH167" s="144">
        <v>0.48958333333333331</v>
      </c>
      <c r="BI167" s="144">
        <v>0.23611111111111113</v>
      </c>
      <c r="BJ167" s="145" t="s">
        <v>700</v>
      </c>
      <c r="BK167" s="213"/>
      <c r="BL167" s="145">
        <v>30</v>
      </c>
    </row>
    <row r="168" spans="1:64" x14ac:dyDescent="0.25">
      <c r="A168" s="143">
        <v>13</v>
      </c>
      <c r="B168" s="144">
        <v>0.5</v>
      </c>
      <c r="C168" s="144">
        <v>0.24652777777777779</v>
      </c>
      <c r="D168" s="144">
        <v>0.5</v>
      </c>
      <c r="E168" s="144">
        <v>0.24652777777777779</v>
      </c>
      <c r="F168" s="144">
        <v>0.5</v>
      </c>
      <c r="G168" s="144">
        <v>0.24652777777777779</v>
      </c>
      <c r="H168" s="144">
        <v>0.5</v>
      </c>
      <c r="I168" s="144">
        <v>0.24652777777777779</v>
      </c>
      <c r="J168" s="144">
        <v>0.5</v>
      </c>
      <c r="K168" s="144">
        <v>0.24652777777777779</v>
      </c>
      <c r="L168" s="144">
        <v>0.5</v>
      </c>
      <c r="M168" s="144">
        <v>0.24652777777777779</v>
      </c>
      <c r="N168" s="144">
        <v>0.5</v>
      </c>
      <c r="O168" s="144">
        <v>0.24652777777777779</v>
      </c>
      <c r="P168" s="144">
        <v>0.5</v>
      </c>
      <c r="Q168" s="144">
        <v>0.24652777777777779</v>
      </c>
      <c r="R168" s="144">
        <v>0.5</v>
      </c>
      <c r="S168" s="144">
        <v>0.24652777777777779</v>
      </c>
      <c r="T168" s="144">
        <v>0.5</v>
      </c>
      <c r="U168" s="144">
        <v>0.24652777777777779</v>
      </c>
      <c r="V168" s="144">
        <v>0.5</v>
      </c>
      <c r="W168" s="144">
        <v>0.24652777777777779</v>
      </c>
      <c r="X168" s="144">
        <v>0.5</v>
      </c>
      <c r="Y168" s="144">
        <v>0.24652777777777779</v>
      </c>
      <c r="Z168" s="144">
        <v>0.5</v>
      </c>
      <c r="AA168" s="144">
        <v>0.24652777777777779</v>
      </c>
      <c r="AB168" s="144">
        <v>0.5</v>
      </c>
      <c r="AC168" s="144">
        <v>0.24652777777777779</v>
      </c>
      <c r="AD168" s="144">
        <v>0.5</v>
      </c>
      <c r="AE168" s="144">
        <v>0.24652777777777779</v>
      </c>
      <c r="AF168" s="144">
        <v>0.5</v>
      </c>
      <c r="AG168" s="144">
        <v>0.24652777777777779</v>
      </c>
      <c r="AH168" s="144">
        <v>0.5</v>
      </c>
      <c r="AI168" s="144">
        <v>0.24652777777777779</v>
      </c>
      <c r="AJ168" s="144">
        <v>0.5</v>
      </c>
      <c r="AK168" s="144">
        <v>0.24652777777777779</v>
      </c>
      <c r="AL168" s="144">
        <v>0.5</v>
      </c>
      <c r="AM168" s="144">
        <v>0.24652777777777779</v>
      </c>
      <c r="AN168" s="144">
        <v>0.5</v>
      </c>
      <c r="AO168" s="144">
        <v>0.24652777777777779</v>
      </c>
      <c r="AP168" s="144">
        <v>0.5</v>
      </c>
      <c r="AQ168" s="144">
        <v>0.24652777777777779</v>
      </c>
      <c r="AR168" s="144">
        <v>0.5</v>
      </c>
      <c r="AS168" s="144">
        <v>0.24652777777777779</v>
      </c>
      <c r="AT168" s="144">
        <v>0.5</v>
      </c>
      <c r="AU168" s="144">
        <v>0.24652777777777779</v>
      </c>
      <c r="AV168" s="144">
        <v>0.5</v>
      </c>
      <c r="AW168" s="144">
        <v>0.24652777777777779</v>
      </c>
      <c r="AX168" s="144">
        <v>0.5</v>
      </c>
      <c r="AY168" s="144">
        <v>0.24652777777777779</v>
      </c>
      <c r="AZ168" s="144">
        <v>0.5</v>
      </c>
      <c r="BA168" s="144">
        <v>0.24652777777777779</v>
      </c>
      <c r="BB168" s="144">
        <v>0.5</v>
      </c>
      <c r="BC168" s="144">
        <v>0.24652777777777779</v>
      </c>
      <c r="BD168" s="144">
        <v>0.5</v>
      </c>
      <c r="BE168" s="144">
        <v>0.24652777777777779</v>
      </c>
      <c r="BF168" s="144">
        <v>0.5</v>
      </c>
      <c r="BG168" s="144">
        <v>0.24652777777777779</v>
      </c>
      <c r="BH168" s="144">
        <v>0.5</v>
      </c>
      <c r="BI168" s="144">
        <v>0.24652777777777779</v>
      </c>
      <c r="BJ168" s="145" t="s">
        <v>700</v>
      </c>
      <c r="BK168" s="213"/>
      <c r="BL168" s="145">
        <v>30</v>
      </c>
    </row>
    <row r="169" spans="1:64" x14ac:dyDescent="0.25">
      <c r="A169" s="143">
        <v>14</v>
      </c>
      <c r="B169" s="144">
        <v>0.52777777777777779</v>
      </c>
      <c r="C169" s="144">
        <v>0.27083333333333331</v>
      </c>
      <c r="D169" s="144">
        <v>0.52777777777777779</v>
      </c>
      <c r="E169" s="144">
        <v>0.27083333333333331</v>
      </c>
      <c r="F169" s="144">
        <v>0.52777777777777779</v>
      </c>
      <c r="G169" s="144">
        <v>0.27083333333333331</v>
      </c>
      <c r="H169" s="144">
        <v>0.52777777777777779</v>
      </c>
      <c r="I169" s="144">
        <v>0.27083333333333331</v>
      </c>
      <c r="J169" s="144">
        <v>0.52777777777777779</v>
      </c>
      <c r="K169" s="144">
        <v>0.27083333333333331</v>
      </c>
      <c r="L169" s="144">
        <v>0.52777777777777779</v>
      </c>
      <c r="M169" s="144">
        <v>0.27083333333333331</v>
      </c>
      <c r="N169" s="144">
        <v>0.52777777777777779</v>
      </c>
      <c r="O169" s="144">
        <v>0.27083333333333331</v>
      </c>
      <c r="P169" s="144">
        <v>0.52777777777777779</v>
      </c>
      <c r="Q169" s="144">
        <v>0.27083333333333331</v>
      </c>
      <c r="R169" s="144">
        <v>0.52777777777777779</v>
      </c>
      <c r="S169" s="144">
        <v>0.27083333333333331</v>
      </c>
      <c r="T169" s="144">
        <v>0.52777777777777779</v>
      </c>
      <c r="U169" s="144">
        <v>0.27083333333333331</v>
      </c>
      <c r="V169" s="144">
        <v>0.52777777777777779</v>
      </c>
      <c r="W169" s="144">
        <v>0.27083333333333331</v>
      </c>
      <c r="X169" s="144">
        <v>0.52777777777777779</v>
      </c>
      <c r="Y169" s="144">
        <v>0.27083333333333331</v>
      </c>
      <c r="Z169" s="144">
        <v>0.52777777777777779</v>
      </c>
      <c r="AA169" s="144">
        <v>0.27083333333333331</v>
      </c>
      <c r="AB169" s="144">
        <v>0.52777777777777779</v>
      </c>
      <c r="AC169" s="144">
        <v>0.27083333333333331</v>
      </c>
      <c r="AD169" s="144">
        <v>0.52777777777777779</v>
      </c>
      <c r="AE169" s="144">
        <v>0.27083333333333331</v>
      </c>
      <c r="AF169" s="144">
        <v>0.52777777777777779</v>
      </c>
      <c r="AG169" s="144">
        <v>0.27083333333333331</v>
      </c>
      <c r="AH169" s="144">
        <v>0.52777777777777779</v>
      </c>
      <c r="AI169" s="144">
        <v>0.27083333333333331</v>
      </c>
      <c r="AJ169" s="144">
        <v>0.52777777777777779</v>
      </c>
      <c r="AK169" s="144">
        <v>0.27083333333333331</v>
      </c>
      <c r="AL169" s="144">
        <v>0.52777777777777779</v>
      </c>
      <c r="AM169" s="144">
        <v>0.27083333333333331</v>
      </c>
      <c r="AN169" s="144">
        <v>0.52777777777777779</v>
      </c>
      <c r="AO169" s="144">
        <v>0.27083333333333331</v>
      </c>
      <c r="AP169" s="144">
        <v>0.52777777777777779</v>
      </c>
      <c r="AQ169" s="144">
        <v>0.27083333333333331</v>
      </c>
      <c r="AR169" s="144">
        <v>0.52777777777777779</v>
      </c>
      <c r="AS169" s="144">
        <v>0.27083333333333331</v>
      </c>
      <c r="AT169" s="144">
        <v>0.52777777777777779</v>
      </c>
      <c r="AU169" s="144">
        <v>0.27083333333333331</v>
      </c>
      <c r="AV169" s="144">
        <v>0.52777777777777779</v>
      </c>
      <c r="AW169" s="144">
        <v>0.27083333333333331</v>
      </c>
      <c r="AX169" s="144">
        <v>0.52777777777777779</v>
      </c>
      <c r="AY169" s="144">
        <v>0.27083333333333331</v>
      </c>
      <c r="AZ169" s="144">
        <v>0.52777777777777779</v>
      </c>
      <c r="BA169" s="144">
        <v>0.27083333333333331</v>
      </c>
      <c r="BB169" s="144">
        <v>0.52777777777777779</v>
      </c>
      <c r="BC169" s="144">
        <v>0.27083333333333331</v>
      </c>
      <c r="BD169" s="144">
        <v>0.52777777777777779</v>
      </c>
      <c r="BE169" s="144">
        <v>0.27083333333333331</v>
      </c>
      <c r="BF169" s="144">
        <v>0.52777777777777779</v>
      </c>
      <c r="BG169" s="144">
        <v>0.27083333333333331</v>
      </c>
      <c r="BH169" s="144">
        <v>0.52777777777777779</v>
      </c>
      <c r="BI169" s="144">
        <v>0.27083333333333331</v>
      </c>
      <c r="BJ169" s="145" t="s">
        <v>700</v>
      </c>
      <c r="BK169" s="213"/>
      <c r="BL169" s="145">
        <v>30</v>
      </c>
    </row>
    <row r="170" spans="1:64" x14ac:dyDescent="0.25">
      <c r="A170" s="165">
        <v>15</v>
      </c>
      <c r="B170" s="166">
        <v>0.5625</v>
      </c>
      <c r="C170" s="166">
        <v>0.25694444444444448</v>
      </c>
      <c r="D170" s="166">
        <v>0.5625</v>
      </c>
      <c r="E170" s="166">
        <v>0.25694444444444448</v>
      </c>
      <c r="F170" s="166">
        <v>0.5625</v>
      </c>
      <c r="G170" s="166">
        <v>0.25694444444444448</v>
      </c>
      <c r="H170" s="166">
        <v>0.5625</v>
      </c>
      <c r="I170" s="166">
        <v>0.25694444444444448</v>
      </c>
      <c r="J170" s="166"/>
      <c r="K170" s="166"/>
      <c r="L170" s="166">
        <v>0.5625</v>
      </c>
      <c r="M170" s="166">
        <v>0.25694444444444448</v>
      </c>
      <c r="N170" s="166">
        <v>0.5625</v>
      </c>
      <c r="O170" s="166">
        <v>0.25694444444444448</v>
      </c>
      <c r="P170" s="166">
        <v>0.5625</v>
      </c>
      <c r="Q170" s="166">
        <v>0.25694444444444448</v>
      </c>
      <c r="R170" s="166"/>
      <c r="S170" s="166"/>
      <c r="T170" s="166">
        <v>0.5625</v>
      </c>
      <c r="U170" s="166">
        <v>0.25694444444444448</v>
      </c>
      <c r="V170" s="166">
        <v>0.5625</v>
      </c>
      <c r="W170" s="166">
        <v>0.25694444444444448</v>
      </c>
      <c r="X170" s="166">
        <v>0.5625</v>
      </c>
      <c r="Y170" s="166">
        <v>0.25694444444444448</v>
      </c>
      <c r="Z170" s="166"/>
      <c r="AA170" s="166"/>
      <c r="AB170" s="166">
        <v>0.5625</v>
      </c>
      <c r="AC170" s="166">
        <v>0.25694444444444448</v>
      </c>
      <c r="AD170" s="166">
        <v>0.5625</v>
      </c>
      <c r="AE170" s="166">
        <v>0.25694444444444448</v>
      </c>
      <c r="AF170" s="166">
        <v>0.5625</v>
      </c>
      <c r="AG170" s="166">
        <v>0.25694444444444448</v>
      </c>
      <c r="AH170" s="166"/>
      <c r="AI170" s="166"/>
      <c r="AJ170" s="166">
        <v>0.5625</v>
      </c>
      <c r="AK170" s="166">
        <v>0.25694444444444448</v>
      </c>
      <c r="AL170" s="166"/>
      <c r="AM170" s="166"/>
      <c r="AN170" s="166">
        <v>0.5625</v>
      </c>
      <c r="AO170" s="166">
        <v>0.25694444444444448</v>
      </c>
      <c r="AP170" s="166">
        <v>0.5625</v>
      </c>
      <c r="AQ170" s="166">
        <v>0.25694444444444448</v>
      </c>
      <c r="AR170" s="166">
        <v>0.5625</v>
      </c>
      <c r="AS170" s="166">
        <v>0.25694444444444448</v>
      </c>
      <c r="AT170" s="166"/>
      <c r="AU170" s="166"/>
      <c r="AV170" s="166">
        <v>0.5625</v>
      </c>
      <c r="AW170" s="166">
        <v>0.25694444444444448</v>
      </c>
      <c r="AX170" s="166">
        <v>0.5625</v>
      </c>
      <c r="AY170" s="166">
        <v>0.25694444444444448</v>
      </c>
      <c r="AZ170" s="166">
        <v>0.5625</v>
      </c>
      <c r="BA170" s="166">
        <v>0.25694444444444448</v>
      </c>
      <c r="BB170" s="166">
        <v>0.5625</v>
      </c>
      <c r="BC170" s="166">
        <v>0.25694444444444448</v>
      </c>
      <c r="BD170" s="166">
        <v>0.5625</v>
      </c>
      <c r="BE170" s="166">
        <v>0.25694444444444448</v>
      </c>
      <c r="BF170" s="166">
        <v>0.5625</v>
      </c>
      <c r="BG170" s="166">
        <v>0.25694444444444448</v>
      </c>
      <c r="BH170" s="166">
        <v>0.5625</v>
      </c>
      <c r="BI170" s="166">
        <v>0.25694444444444448</v>
      </c>
      <c r="BJ170" s="145" t="s">
        <v>701</v>
      </c>
      <c r="BK170" s="213">
        <v>3152</v>
      </c>
      <c r="BL170" s="145">
        <v>24</v>
      </c>
    </row>
    <row r="171" spans="1:64" x14ac:dyDescent="0.25">
      <c r="A171" s="156"/>
      <c r="B171" s="157">
        <v>0.58333333333333337</v>
      </c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</row>
    <row r="172" spans="1:64" x14ac:dyDescent="0.25">
      <c r="A172" s="156"/>
      <c r="B172" s="157">
        <v>0.625</v>
      </c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</row>
    <row r="173" spans="1:64" x14ac:dyDescent="0.25">
      <c r="A173" s="165">
        <v>16</v>
      </c>
      <c r="B173" s="166">
        <v>0.73958333333333337</v>
      </c>
      <c r="C173" s="166">
        <v>0.3888888888888889</v>
      </c>
      <c r="D173" s="166">
        <v>0.73958333333333337</v>
      </c>
      <c r="E173" s="166">
        <v>0.3888888888888889</v>
      </c>
      <c r="F173" s="166">
        <v>0.73958333333333337</v>
      </c>
      <c r="G173" s="166">
        <v>0.3888888888888889</v>
      </c>
      <c r="H173" s="166"/>
      <c r="I173" s="166"/>
      <c r="J173" s="166">
        <v>0.73958333333333337</v>
      </c>
      <c r="K173" s="166">
        <v>0.3888888888888889</v>
      </c>
      <c r="L173" s="166">
        <v>0.73958333333333337</v>
      </c>
      <c r="M173" s="166">
        <v>0.3888888888888889</v>
      </c>
      <c r="N173" s="166">
        <v>0.73958333333333337</v>
      </c>
      <c r="O173" s="166">
        <v>0.3888888888888889</v>
      </c>
      <c r="P173" s="166">
        <v>0.73958333333333337</v>
      </c>
      <c r="Q173" s="166">
        <v>0.3888888888888889</v>
      </c>
      <c r="R173" s="166">
        <v>0.73958333333333337</v>
      </c>
      <c r="S173" s="166">
        <v>0.3888888888888889</v>
      </c>
      <c r="T173" s="166">
        <v>0.73958333333333337</v>
      </c>
      <c r="U173" s="166">
        <v>0.3888888888888889</v>
      </c>
      <c r="V173" s="166"/>
      <c r="W173" s="166"/>
      <c r="X173" s="166">
        <v>0.73958333333333337</v>
      </c>
      <c r="Y173" s="166">
        <v>0.3888888888888889</v>
      </c>
      <c r="Z173" s="166">
        <v>0.73958333333333337</v>
      </c>
      <c r="AA173" s="166">
        <v>0.3888888888888889</v>
      </c>
      <c r="AB173" s="166">
        <v>0.73958333333333337</v>
      </c>
      <c r="AC173" s="166">
        <v>0.3888888888888889</v>
      </c>
      <c r="AD173" s="166">
        <v>0.73958333333333337</v>
      </c>
      <c r="AE173" s="166">
        <v>0.3888888888888889</v>
      </c>
      <c r="AF173" s="166">
        <v>0.73958333333333337</v>
      </c>
      <c r="AG173" s="166">
        <v>0.3888888888888889</v>
      </c>
      <c r="AH173" s="166">
        <v>0.73958333333333337</v>
      </c>
      <c r="AI173" s="166">
        <v>0.3888888888888889</v>
      </c>
      <c r="AJ173" s="166"/>
      <c r="AK173" s="166"/>
      <c r="AL173" s="166">
        <v>0.73958333333333337</v>
      </c>
      <c r="AM173" s="166">
        <v>0.3888888888888889</v>
      </c>
      <c r="AN173" s="166">
        <v>0.73958333333333337</v>
      </c>
      <c r="AO173" s="166">
        <v>0.3888888888888889</v>
      </c>
      <c r="AP173" s="166">
        <v>0.73958333333333337</v>
      </c>
      <c r="AQ173" s="166">
        <v>0.3888888888888889</v>
      </c>
      <c r="AR173" s="166">
        <v>0.73958333333333337</v>
      </c>
      <c r="AS173" s="166">
        <v>0.3888888888888889</v>
      </c>
      <c r="AT173" s="166">
        <v>0.73958333333333337</v>
      </c>
      <c r="AU173" s="166">
        <v>0.3888888888888889</v>
      </c>
      <c r="AV173" s="166">
        <v>0.73958333333333337</v>
      </c>
      <c r="AW173" s="166">
        <v>0.3888888888888889</v>
      </c>
      <c r="AX173" s="166"/>
      <c r="AY173" s="166"/>
      <c r="AZ173" s="166">
        <v>0.73958333333333337</v>
      </c>
      <c r="BA173" s="166">
        <v>0.3888888888888889</v>
      </c>
      <c r="BB173" s="166">
        <v>0.73958333333333337</v>
      </c>
      <c r="BC173" s="166">
        <v>0.3888888888888889</v>
      </c>
      <c r="BD173" s="166">
        <v>0.73958333333333337</v>
      </c>
      <c r="BE173" s="166">
        <v>0.3888888888888889</v>
      </c>
      <c r="BF173" s="166">
        <v>0.73958333333333337</v>
      </c>
      <c r="BG173" s="166">
        <v>0.3888888888888889</v>
      </c>
      <c r="BH173" s="166">
        <v>0.73958333333333337</v>
      </c>
      <c r="BI173" s="166">
        <v>0.3888888888888889</v>
      </c>
      <c r="BJ173" s="145" t="s">
        <v>700</v>
      </c>
      <c r="BK173" s="213">
        <v>4441</v>
      </c>
      <c r="BL173" s="145">
        <v>26</v>
      </c>
    </row>
    <row r="174" spans="1:64" x14ac:dyDescent="0.25">
      <c r="A174" s="165">
        <v>17</v>
      </c>
      <c r="B174" s="166">
        <v>0.875</v>
      </c>
      <c r="C174" s="166">
        <v>0.4375</v>
      </c>
      <c r="D174" s="166">
        <v>0.875</v>
      </c>
      <c r="E174" s="166">
        <v>0.4375</v>
      </c>
      <c r="F174" s="166">
        <v>0.875</v>
      </c>
      <c r="G174" s="166">
        <v>0.4375</v>
      </c>
      <c r="H174" s="166">
        <v>0.875</v>
      </c>
      <c r="I174" s="166">
        <v>0.4375</v>
      </c>
      <c r="J174" s="166">
        <v>0.875</v>
      </c>
      <c r="K174" s="166">
        <v>0.4375</v>
      </c>
      <c r="L174" s="166">
        <v>0.875</v>
      </c>
      <c r="M174" s="166">
        <v>0.4375</v>
      </c>
      <c r="N174" s="166">
        <v>0.875</v>
      </c>
      <c r="O174" s="166">
        <v>0.4375</v>
      </c>
      <c r="P174" s="166">
        <v>0.875</v>
      </c>
      <c r="Q174" s="166">
        <v>0.4375</v>
      </c>
      <c r="R174" s="166">
        <v>0.875</v>
      </c>
      <c r="S174" s="166">
        <v>0.4375</v>
      </c>
      <c r="T174" s="166">
        <v>0.875</v>
      </c>
      <c r="U174" s="166">
        <v>0.4375</v>
      </c>
      <c r="V174" s="166">
        <v>0.875</v>
      </c>
      <c r="W174" s="166">
        <v>0.4375</v>
      </c>
      <c r="X174" s="166">
        <v>0.875</v>
      </c>
      <c r="Y174" s="166">
        <v>0.4375</v>
      </c>
      <c r="Z174" s="166">
        <v>0.875</v>
      </c>
      <c r="AA174" s="166">
        <v>0.4375</v>
      </c>
      <c r="AB174" s="166">
        <v>0.875</v>
      </c>
      <c r="AC174" s="166">
        <v>0.4375</v>
      </c>
      <c r="AD174" s="166">
        <v>0.875</v>
      </c>
      <c r="AE174" s="166">
        <v>0.4375</v>
      </c>
      <c r="AF174" s="166">
        <v>0.875</v>
      </c>
      <c r="AG174" s="166">
        <v>0.4375</v>
      </c>
      <c r="AH174" s="166">
        <v>0.875</v>
      </c>
      <c r="AI174" s="166">
        <v>0.4375</v>
      </c>
      <c r="AJ174" s="166">
        <v>0.875</v>
      </c>
      <c r="AK174" s="166">
        <v>0.4375</v>
      </c>
      <c r="AL174" s="166">
        <v>0.875</v>
      </c>
      <c r="AM174" s="166">
        <v>0.4375</v>
      </c>
      <c r="AN174" s="166">
        <v>0.875</v>
      </c>
      <c r="AO174" s="166">
        <v>0.4375</v>
      </c>
      <c r="AP174" s="166">
        <v>0.875</v>
      </c>
      <c r="AQ174" s="166">
        <v>0.4375</v>
      </c>
      <c r="AR174" s="166">
        <v>0.875</v>
      </c>
      <c r="AS174" s="166">
        <v>0.4375</v>
      </c>
      <c r="AT174" s="166">
        <v>0.875</v>
      </c>
      <c r="AU174" s="166">
        <v>0.4375</v>
      </c>
      <c r="AV174" s="166">
        <v>0.875</v>
      </c>
      <c r="AW174" s="166">
        <v>0.4375</v>
      </c>
      <c r="AX174" s="166">
        <v>0.875</v>
      </c>
      <c r="AY174" s="166">
        <v>0.4375</v>
      </c>
      <c r="AZ174" s="166">
        <v>0.875</v>
      </c>
      <c r="BA174" s="166">
        <v>0.4375</v>
      </c>
      <c r="BB174" s="166">
        <v>0.875</v>
      </c>
      <c r="BC174" s="166">
        <v>0.4375</v>
      </c>
      <c r="BD174" s="166">
        <v>0.875</v>
      </c>
      <c r="BE174" s="166">
        <v>0.4375</v>
      </c>
      <c r="BF174" s="166">
        <v>0.875</v>
      </c>
      <c r="BG174" s="166">
        <v>0.4375</v>
      </c>
      <c r="BH174" s="166">
        <v>0.875</v>
      </c>
      <c r="BI174" s="166">
        <v>0.4375</v>
      </c>
      <c r="BJ174" s="145" t="s">
        <v>699</v>
      </c>
      <c r="BK174" s="213"/>
      <c r="BL174" s="145">
        <v>30</v>
      </c>
    </row>
    <row r="175" spans="1:64" x14ac:dyDescent="0.25">
      <c r="A175" s="202"/>
      <c r="B175" s="203">
        <v>0.89583333333333337</v>
      </c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G175" s="203"/>
      <c r="BH175" s="203"/>
      <c r="BI175" s="203"/>
    </row>
    <row r="176" spans="1:64" x14ac:dyDescent="0.25">
      <c r="A176" s="158"/>
      <c r="B176" s="217">
        <v>0.91666666666666663</v>
      </c>
      <c r="C176" s="217"/>
      <c r="D176" s="217"/>
      <c r="E176" s="217"/>
      <c r="F176" s="217"/>
      <c r="G176" s="217"/>
      <c r="H176" s="217"/>
      <c r="I176" s="217"/>
      <c r="J176" s="217"/>
      <c r="K176" s="217"/>
      <c r="L176" s="217"/>
      <c r="M176" s="217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  <c r="AA176" s="217"/>
      <c r="AB176" s="217"/>
      <c r="AC176" s="217"/>
      <c r="AD176" s="217"/>
      <c r="AE176" s="217"/>
      <c r="AF176" s="217"/>
      <c r="AG176" s="217"/>
      <c r="AH176" s="217"/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17"/>
      <c r="BG176" s="217"/>
      <c r="BH176" s="217"/>
      <c r="BI176" s="217"/>
      <c r="BJ176" s="219"/>
      <c r="BK176" s="220"/>
      <c r="BL176" s="219"/>
    </row>
    <row r="178" spans="1:61" ht="16.5" x14ac:dyDescent="0.25">
      <c r="A178" s="149" t="str">
        <f>"- Tên tuyến:"&amp;VLOOKUP(D180,Quyhoach!$B$8:$J$257,2,0)&amp;"-"&amp;VLOOKUP(D180,Quyhoach!$B$8:$J$257,3,0)</f>
        <v>- Tên tuyến:Quảng Bình-Đà Nẵng</v>
      </c>
    </row>
    <row r="179" spans="1:61" ht="16.5" x14ac:dyDescent="0.25">
      <c r="A179" s="150" t="str">
        <f>"- Bến xe đi:"&amp;VLOOKUP(D180,Quyhoach!$B$8:$J$257,4,0)&amp;";                 Bến xe đến: "&amp;VLOOKUP(D180,Quyhoach!$B$8:$J$257,5,0)</f>
        <v>- Bến xe đi:Tiến Hóa;                 Bến xe đến: Trung tâm Đà Nẵng</v>
      </c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</row>
    <row r="180" spans="1:61" ht="16.5" x14ac:dyDescent="0.25">
      <c r="A180" s="149" t="s">
        <v>677</v>
      </c>
      <c r="D180" s="114" t="s">
        <v>105</v>
      </c>
    </row>
    <row r="181" spans="1:61" ht="16.5" x14ac:dyDescent="0.25">
      <c r="A181" s="149" t="str">
        <f>"- Hành trình tuyến:"&amp;VLOOKUP(D180,Quyhoach!$B$8:$J$257,6,0)</f>
        <v>- Hành trình tuyến:BX Tiến Hóa - QL1A - Hầm Đèo Hải Vân - Tạ Quang Bửu - Nguyễn Văn Cừ - Tôn Đức Thắng - BX Trung tâm Đà Nẵng &lt;A&gt;</v>
      </c>
    </row>
    <row r="182" spans="1:61" ht="16.5" x14ac:dyDescent="0.25">
      <c r="A182" s="149" t="str">
        <f>"- Cự ly tuyến:"&amp;VLOOKUP(D180,Quyhoach!$B$8:$J$257,7,0)&amp;"km"</f>
        <v>- Cự ly tuyến:340km</v>
      </c>
    </row>
    <row r="183" spans="1:61" ht="16.5" x14ac:dyDescent="0.25">
      <c r="A183" s="149" t="str">
        <f>"- Tổng số chuyến xe/ngày/tháng: "&amp;VLOOKUP(D180,Quyhoach!$B$8:$J$257,8,0)</f>
        <v>- Tổng số chuyến xe/ngày/tháng: 120</v>
      </c>
    </row>
    <row r="184" spans="1:61" ht="18.75" x14ac:dyDescent="0.25">
      <c r="A184" s="152"/>
    </row>
    <row r="185" spans="1:61" x14ac:dyDescent="0.25">
      <c r="A185" s="256" t="s">
        <v>637</v>
      </c>
      <c r="B185" s="153" t="s">
        <v>638</v>
      </c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  <c r="BI185" s="154"/>
    </row>
    <row r="186" spans="1:61" ht="15.75" customHeight="1" x14ac:dyDescent="0.25">
      <c r="A186" s="257"/>
      <c r="B186" s="255" t="s">
        <v>639</v>
      </c>
      <c r="C186" s="255"/>
      <c r="D186" s="255" t="s">
        <v>640</v>
      </c>
      <c r="E186" s="255"/>
      <c r="F186" s="255" t="s">
        <v>641</v>
      </c>
      <c r="G186" s="255"/>
      <c r="H186" s="255" t="s">
        <v>642</v>
      </c>
      <c r="I186" s="255"/>
      <c r="J186" s="255" t="s">
        <v>651</v>
      </c>
      <c r="K186" s="255"/>
      <c r="L186" s="255" t="s">
        <v>652</v>
      </c>
      <c r="M186" s="255"/>
      <c r="N186" s="255" t="s">
        <v>653</v>
      </c>
      <c r="O186" s="255"/>
      <c r="P186" s="255" t="s">
        <v>654</v>
      </c>
      <c r="Q186" s="255"/>
      <c r="R186" s="255" t="s">
        <v>655</v>
      </c>
      <c r="S186" s="255"/>
      <c r="T186" s="255" t="s">
        <v>656</v>
      </c>
      <c r="U186" s="255"/>
      <c r="V186" s="255" t="s">
        <v>657</v>
      </c>
      <c r="W186" s="255"/>
      <c r="X186" s="255" t="s">
        <v>658</v>
      </c>
      <c r="Y186" s="255"/>
      <c r="Z186" s="255" t="s">
        <v>659</v>
      </c>
      <c r="AA186" s="255"/>
      <c r="AB186" s="255" t="s">
        <v>660</v>
      </c>
      <c r="AC186" s="255"/>
      <c r="AD186" s="255" t="s">
        <v>661</v>
      </c>
      <c r="AE186" s="255"/>
      <c r="AF186" s="255" t="s">
        <v>662</v>
      </c>
      <c r="AG186" s="255"/>
      <c r="AH186" s="255" t="s">
        <v>663</v>
      </c>
      <c r="AI186" s="255"/>
      <c r="AJ186" s="255" t="s">
        <v>664</v>
      </c>
      <c r="AK186" s="255"/>
      <c r="AL186" s="255" t="s">
        <v>665</v>
      </c>
      <c r="AM186" s="255"/>
      <c r="AN186" s="255" t="s">
        <v>666</v>
      </c>
      <c r="AO186" s="255"/>
      <c r="AP186" s="255" t="s">
        <v>667</v>
      </c>
      <c r="AQ186" s="255"/>
      <c r="AR186" s="255" t="s">
        <v>668</v>
      </c>
      <c r="AS186" s="255"/>
      <c r="AT186" s="255" t="s">
        <v>669</v>
      </c>
      <c r="AU186" s="255"/>
      <c r="AV186" s="255" t="s">
        <v>670</v>
      </c>
      <c r="AW186" s="255"/>
      <c r="AX186" s="255" t="s">
        <v>671</v>
      </c>
      <c r="AY186" s="255"/>
      <c r="AZ186" s="255" t="s">
        <v>672</v>
      </c>
      <c r="BA186" s="255"/>
      <c r="BB186" s="255" t="s">
        <v>673</v>
      </c>
      <c r="BC186" s="255"/>
      <c r="BD186" s="255" t="s">
        <v>674</v>
      </c>
      <c r="BE186" s="255"/>
      <c r="BF186" s="255" t="s">
        <v>675</v>
      </c>
      <c r="BG186" s="255"/>
      <c r="BH186" s="255" t="s">
        <v>676</v>
      </c>
      <c r="BI186" s="255"/>
    </row>
    <row r="187" spans="1:61" ht="28.5" x14ac:dyDescent="0.25">
      <c r="A187" s="258"/>
      <c r="B187" s="155" t="s">
        <v>650</v>
      </c>
      <c r="C187" s="155" t="s">
        <v>644</v>
      </c>
      <c r="D187" s="155" t="s">
        <v>650</v>
      </c>
      <c r="E187" s="155" t="s">
        <v>644</v>
      </c>
      <c r="F187" s="155" t="s">
        <v>650</v>
      </c>
      <c r="G187" s="155" t="s">
        <v>644</v>
      </c>
      <c r="H187" s="155" t="s">
        <v>650</v>
      </c>
      <c r="I187" s="155" t="s">
        <v>644</v>
      </c>
      <c r="J187" s="155" t="s">
        <v>650</v>
      </c>
      <c r="K187" s="155" t="s">
        <v>644</v>
      </c>
      <c r="L187" s="155" t="s">
        <v>650</v>
      </c>
      <c r="M187" s="155" t="s">
        <v>644</v>
      </c>
      <c r="N187" s="155" t="s">
        <v>650</v>
      </c>
      <c r="O187" s="155" t="s">
        <v>644</v>
      </c>
      <c r="P187" s="155" t="s">
        <v>650</v>
      </c>
      <c r="Q187" s="155" t="s">
        <v>644</v>
      </c>
      <c r="R187" s="155" t="s">
        <v>650</v>
      </c>
      <c r="S187" s="155" t="s">
        <v>644</v>
      </c>
      <c r="T187" s="155" t="s">
        <v>650</v>
      </c>
      <c r="U187" s="155" t="s">
        <v>644</v>
      </c>
      <c r="V187" s="155" t="s">
        <v>650</v>
      </c>
      <c r="W187" s="155" t="s">
        <v>644</v>
      </c>
      <c r="X187" s="155" t="s">
        <v>650</v>
      </c>
      <c r="Y187" s="155" t="s">
        <v>644</v>
      </c>
      <c r="Z187" s="155" t="s">
        <v>650</v>
      </c>
      <c r="AA187" s="155" t="s">
        <v>644</v>
      </c>
      <c r="AB187" s="155" t="s">
        <v>650</v>
      </c>
      <c r="AC187" s="155" t="s">
        <v>644</v>
      </c>
      <c r="AD187" s="155" t="s">
        <v>650</v>
      </c>
      <c r="AE187" s="155" t="s">
        <v>644</v>
      </c>
      <c r="AF187" s="155" t="s">
        <v>650</v>
      </c>
      <c r="AG187" s="155" t="s">
        <v>644</v>
      </c>
      <c r="AH187" s="155" t="s">
        <v>650</v>
      </c>
      <c r="AI187" s="155" t="s">
        <v>644</v>
      </c>
      <c r="AJ187" s="155" t="s">
        <v>650</v>
      </c>
      <c r="AK187" s="155" t="s">
        <v>644</v>
      </c>
      <c r="AL187" s="155" t="s">
        <v>650</v>
      </c>
      <c r="AM187" s="155" t="s">
        <v>644</v>
      </c>
      <c r="AN187" s="155" t="s">
        <v>650</v>
      </c>
      <c r="AO187" s="155" t="s">
        <v>644</v>
      </c>
      <c r="AP187" s="155" t="s">
        <v>650</v>
      </c>
      <c r="AQ187" s="155" t="s">
        <v>644</v>
      </c>
      <c r="AR187" s="155" t="s">
        <v>650</v>
      </c>
      <c r="AS187" s="155" t="s">
        <v>644</v>
      </c>
      <c r="AT187" s="155" t="s">
        <v>650</v>
      </c>
      <c r="AU187" s="155" t="s">
        <v>644</v>
      </c>
      <c r="AV187" s="155" t="s">
        <v>650</v>
      </c>
      <c r="AW187" s="155" t="s">
        <v>644</v>
      </c>
      <c r="AX187" s="155" t="s">
        <v>650</v>
      </c>
      <c r="AY187" s="155" t="s">
        <v>644</v>
      </c>
      <c r="AZ187" s="155" t="s">
        <v>650</v>
      </c>
      <c r="BA187" s="155" t="s">
        <v>644</v>
      </c>
      <c r="BB187" s="155" t="s">
        <v>650</v>
      </c>
      <c r="BC187" s="155" t="s">
        <v>644</v>
      </c>
      <c r="BD187" s="155" t="s">
        <v>650</v>
      </c>
      <c r="BE187" s="155" t="s">
        <v>644</v>
      </c>
      <c r="BF187" s="155" t="s">
        <v>650</v>
      </c>
      <c r="BG187" s="155" t="s">
        <v>644</v>
      </c>
      <c r="BH187" s="155" t="s">
        <v>650</v>
      </c>
      <c r="BI187" s="155" t="s">
        <v>644</v>
      </c>
    </row>
    <row r="188" spans="1:61" x14ac:dyDescent="0.25">
      <c r="A188" s="141">
        <v>1</v>
      </c>
      <c r="B188" s="142"/>
      <c r="C188" s="142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  <c r="AC188" s="141"/>
      <c r="AD188" s="141"/>
      <c r="AE188" s="141"/>
      <c r="AF188" s="141"/>
      <c r="AG188" s="141"/>
      <c r="AH188" s="141"/>
      <c r="AI188" s="141"/>
      <c r="AJ188" s="141"/>
      <c r="AK188" s="141"/>
      <c r="AL188" s="141"/>
      <c r="AM188" s="141"/>
      <c r="AN188" s="141"/>
      <c r="AO188" s="141"/>
      <c r="AP188" s="141"/>
      <c r="AQ188" s="141"/>
      <c r="AR188" s="141"/>
      <c r="AS188" s="141"/>
      <c r="AT188" s="141"/>
      <c r="AU188" s="141"/>
      <c r="AV188" s="141"/>
      <c r="AW188" s="141"/>
      <c r="AX188" s="141"/>
      <c r="AY188" s="141"/>
      <c r="AZ188" s="141"/>
      <c r="BA188" s="141"/>
      <c r="BB188" s="141"/>
      <c r="BC188" s="141"/>
      <c r="BD188" s="141"/>
      <c r="BE188" s="141"/>
      <c r="BF188" s="141"/>
      <c r="BG188" s="141"/>
      <c r="BH188" s="141"/>
      <c r="BI188" s="141"/>
    </row>
    <row r="189" spans="1:61" x14ac:dyDescent="0.25">
      <c r="A189" s="156">
        <v>2</v>
      </c>
      <c r="B189" s="157"/>
      <c r="C189" s="15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6"/>
      <c r="BA189" s="156"/>
      <c r="BB189" s="156"/>
      <c r="BC189" s="156"/>
      <c r="BD189" s="156"/>
      <c r="BE189" s="156"/>
      <c r="BF189" s="156"/>
      <c r="BG189" s="156"/>
      <c r="BH189" s="156"/>
      <c r="BI189" s="156"/>
    </row>
    <row r="190" spans="1:61" x14ac:dyDescent="0.25">
      <c r="A190" s="156">
        <v>3</v>
      </c>
      <c r="B190" s="156"/>
      <c r="C190" s="156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  <c r="BI190" s="156"/>
    </row>
    <row r="191" spans="1:61" x14ac:dyDescent="0.25">
      <c r="A191" s="156" t="s">
        <v>645</v>
      </c>
      <c r="B191" s="156"/>
      <c r="C191" s="156"/>
      <c r="D191" s="156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  <c r="BI191" s="156"/>
    </row>
    <row r="192" spans="1:61" x14ac:dyDescent="0.25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</row>
    <row r="194" spans="1:1" ht="18.75" x14ac:dyDescent="0.25">
      <c r="A194" s="159" t="s">
        <v>795</v>
      </c>
    </row>
    <row r="195" spans="1:1" ht="18.75" x14ac:dyDescent="0.25">
      <c r="A195" s="160" t="s">
        <v>647</v>
      </c>
    </row>
    <row r="196" spans="1:1" ht="18.75" x14ac:dyDescent="0.25">
      <c r="A196" s="160" t="s">
        <v>648</v>
      </c>
    </row>
    <row r="197" spans="1:1" ht="18.75" x14ac:dyDescent="0.3">
      <c r="A197" s="161" t="s">
        <v>649</v>
      </c>
    </row>
  </sheetData>
  <mergeCells count="217">
    <mergeCell ref="BH12:BI12"/>
    <mergeCell ref="AX12:AY12"/>
    <mergeCell ref="AZ12:BA12"/>
    <mergeCell ref="BB12:BC12"/>
    <mergeCell ref="BD12:BE12"/>
    <mergeCell ref="BF12:BG12"/>
    <mergeCell ref="H12:I12"/>
    <mergeCell ref="J12:K12"/>
    <mergeCell ref="AB12:AC12"/>
    <mergeCell ref="Z12:AA12"/>
    <mergeCell ref="V12:W12"/>
    <mergeCell ref="AV12:AW12"/>
    <mergeCell ref="AJ12:AK12"/>
    <mergeCell ref="AL12:AM12"/>
    <mergeCell ref="AN12:AO12"/>
    <mergeCell ref="AP12:AQ12"/>
    <mergeCell ref="AR12:AS12"/>
    <mergeCell ref="AT12:AU12"/>
    <mergeCell ref="A11:A13"/>
    <mergeCell ref="B12:C12"/>
    <mergeCell ref="D12:E12"/>
    <mergeCell ref="F12:G12"/>
    <mergeCell ref="AH12:AI12"/>
    <mergeCell ref="AF51:AG51"/>
    <mergeCell ref="X51:Y51"/>
    <mergeCell ref="X12:Y12"/>
    <mergeCell ref="L12:M12"/>
    <mergeCell ref="N12:O12"/>
    <mergeCell ref="P12:Q12"/>
    <mergeCell ref="R12:S12"/>
    <mergeCell ref="T12:U12"/>
    <mergeCell ref="AF12:AG12"/>
    <mergeCell ref="AD12:AE12"/>
    <mergeCell ref="R51:S51"/>
    <mergeCell ref="T51:U51"/>
    <mergeCell ref="V51:W51"/>
    <mergeCell ref="AB51:AC51"/>
    <mergeCell ref="AD51:AE51"/>
    <mergeCell ref="L51:M51"/>
    <mergeCell ref="N51:O51"/>
    <mergeCell ref="A50:A52"/>
    <mergeCell ref="B51:C51"/>
    <mergeCell ref="AH51:AI51"/>
    <mergeCell ref="AJ51:AK51"/>
    <mergeCell ref="AL51:AM51"/>
    <mergeCell ref="AP73:AQ73"/>
    <mergeCell ref="AH73:AI73"/>
    <mergeCell ref="BF73:BG73"/>
    <mergeCell ref="BF51:BG51"/>
    <mergeCell ref="BH51:BI51"/>
    <mergeCell ref="AN51:AO51"/>
    <mergeCell ref="AP51:AQ51"/>
    <mergeCell ref="AR51:AS51"/>
    <mergeCell ref="AT51:AU51"/>
    <mergeCell ref="AV51:AW51"/>
    <mergeCell ref="AX51:AY51"/>
    <mergeCell ref="AZ51:BA51"/>
    <mergeCell ref="BH73:BI73"/>
    <mergeCell ref="AX73:AY73"/>
    <mergeCell ref="AZ73:BA73"/>
    <mergeCell ref="BB73:BC73"/>
    <mergeCell ref="BD73:BE73"/>
    <mergeCell ref="BB51:BC51"/>
    <mergeCell ref="BD51:BE51"/>
    <mergeCell ref="AV73:AW73"/>
    <mergeCell ref="D51:E51"/>
    <mergeCell ref="F51:G51"/>
    <mergeCell ref="H51:I51"/>
    <mergeCell ref="J51:K51"/>
    <mergeCell ref="Z51:AA51"/>
    <mergeCell ref="P51:Q51"/>
    <mergeCell ref="A105:A107"/>
    <mergeCell ref="B106:C106"/>
    <mergeCell ref="D106:E106"/>
    <mergeCell ref="F106:G106"/>
    <mergeCell ref="H106:I106"/>
    <mergeCell ref="J106:K106"/>
    <mergeCell ref="L73:M73"/>
    <mergeCell ref="N73:O73"/>
    <mergeCell ref="X73:Y73"/>
    <mergeCell ref="Z73:AA73"/>
    <mergeCell ref="P73:Q73"/>
    <mergeCell ref="R73:S73"/>
    <mergeCell ref="H73:I73"/>
    <mergeCell ref="J73:K73"/>
    <mergeCell ref="T73:U73"/>
    <mergeCell ref="V73:W73"/>
    <mergeCell ref="A72:A74"/>
    <mergeCell ref="B73:C73"/>
    <mergeCell ref="D73:E73"/>
    <mergeCell ref="F73:G73"/>
    <mergeCell ref="BF106:BG106"/>
    <mergeCell ref="BH106:BI106"/>
    <mergeCell ref="AN106:AO106"/>
    <mergeCell ref="AP106:AQ106"/>
    <mergeCell ref="AR106:AS106"/>
    <mergeCell ref="AT106:AU106"/>
    <mergeCell ref="AV106:AW106"/>
    <mergeCell ref="V106:W106"/>
    <mergeCell ref="AZ106:BA106"/>
    <mergeCell ref="BB106:BC106"/>
    <mergeCell ref="Z106:AA106"/>
    <mergeCell ref="BD106:BE106"/>
    <mergeCell ref="AF106:AG106"/>
    <mergeCell ref="AH106:AI106"/>
    <mergeCell ref="AJ73:AK73"/>
    <mergeCell ref="AL73:AM73"/>
    <mergeCell ref="AN73:AO73"/>
    <mergeCell ref="AB73:AC73"/>
    <mergeCell ref="AD73:AE73"/>
    <mergeCell ref="AT73:AU73"/>
    <mergeCell ref="AF73:AG73"/>
    <mergeCell ref="AR73:AS73"/>
    <mergeCell ref="A127:A129"/>
    <mergeCell ref="B128:C128"/>
    <mergeCell ref="D128:E128"/>
    <mergeCell ref="F128:G128"/>
    <mergeCell ref="H128:I128"/>
    <mergeCell ref="J128:K128"/>
    <mergeCell ref="AP128:AQ128"/>
    <mergeCell ref="AR128:AS128"/>
    <mergeCell ref="X106:Y106"/>
    <mergeCell ref="AJ106:AK106"/>
    <mergeCell ref="AL106:AM106"/>
    <mergeCell ref="L106:M106"/>
    <mergeCell ref="N106:O106"/>
    <mergeCell ref="P106:Q106"/>
    <mergeCell ref="R106:S106"/>
    <mergeCell ref="T106:U106"/>
    <mergeCell ref="AF128:AG128"/>
    <mergeCell ref="L128:M128"/>
    <mergeCell ref="N128:O128"/>
    <mergeCell ref="P128:Q128"/>
    <mergeCell ref="R128:S128"/>
    <mergeCell ref="T128:U128"/>
    <mergeCell ref="AB106:AC106"/>
    <mergeCell ref="AD106:AE106"/>
    <mergeCell ref="V128:W128"/>
    <mergeCell ref="X128:Y128"/>
    <mergeCell ref="Z128:AA128"/>
    <mergeCell ref="AB128:AC128"/>
    <mergeCell ref="AN128:AO128"/>
    <mergeCell ref="AX106:AY106"/>
    <mergeCell ref="AD128:AE128"/>
    <mergeCell ref="AT128:AU128"/>
    <mergeCell ref="AH128:AI128"/>
    <mergeCell ref="BH128:BI128"/>
    <mergeCell ref="AX128:AY128"/>
    <mergeCell ref="AZ128:BA128"/>
    <mergeCell ref="BB128:BC128"/>
    <mergeCell ref="BD128:BE128"/>
    <mergeCell ref="BF128:BG128"/>
    <mergeCell ref="AV128:AW128"/>
    <mergeCell ref="AJ128:AK128"/>
    <mergeCell ref="AL128:AM128"/>
    <mergeCell ref="N150:O150"/>
    <mergeCell ref="A149:A151"/>
    <mergeCell ref="B150:C150"/>
    <mergeCell ref="D150:E150"/>
    <mergeCell ref="F150:G150"/>
    <mergeCell ref="BF150:BG150"/>
    <mergeCell ref="BH150:BI150"/>
    <mergeCell ref="AN150:AO150"/>
    <mergeCell ref="AP150:AQ150"/>
    <mergeCell ref="AR150:AS150"/>
    <mergeCell ref="AT150:AU150"/>
    <mergeCell ref="AV150:AW150"/>
    <mergeCell ref="AX150:AY150"/>
    <mergeCell ref="BD150:BE150"/>
    <mergeCell ref="AZ150:BA150"/>
    <mergeCell ref="X150:Y150"/>
    <mergeCell ref="Z150:AA150"/>
    <mergeCell ref="A185:A187"/>
    <mergeCell ref="B186:C186"/>
    <mergeCell ref="D186:E186"/>
    <mergeCell ref="F186:G186"/>
    <mergeCell ref="H150:I150"/>
    <mergeCell ref="J150:K150"/>
    <mergeCell ref="H186:I186"/>
    <mergeCell ref="J186:K186"/>
    <mergeCell ref="L150:M150"/>
    <mergeCell ref="Z186:AA186"/>
    <mergeCell ref="P150:Q150"/>
    <mergeCell ref="R150:S150"/>
    <mergeCell ref="T150:U150"/>
    <mergeCell ref="V150:W150"/>
    <mergeCell ref="BB150:BC150"/>
    <mergeCell ref="AB150:AC150"/>
    <mergeCell ref="AD150:AE150"/>
    <mergeCell ref="AF150:AG150"/>
    <mergeCell ref="AH150:AI150"/>
    <mergeCell ref="AJ150:AK150"/>
    <mergeCell ref="AL150:AM150"/>
    <mergeCell ref="BH186:BI186"/>
    <mergeCell ref="AV186:AW186"/>
    <mergeCell ref="AX186:AY186"/>
    <mergeCell ref="AZ186:BA186"/>
    <mergeCell ref="BB186:BC186"/>
    <mergeCell ref="BD186:BE186"/>
    <mergeCell ref="BF186:BG186"/>
    <mergeCell ref="L186:M186"/>
    <mergeCell ref="N186:O186"/>
    <mergeCell ref="P186:Q186"/>
    <mergeCell ref="R186:S186"/>
    <mergeCell ref="AB186:AC186"/>
    <mergeCell ref="AD186:AE186"/>
    <mergeCell ref="AT186:AU186"/>
    <mergeCell ref="AL186:AM186"/>
    <mergeCell ref="AN186:AO186"/>
    <mergeCell ref="AP186:AQ186"/>
    <mergeCell ref="AR186:AS186"/>
    <mergeCell ref="T186:U186"/>
    <mergeCell ref="V186:W186"/>
    <mergeCell ref="AJ186:AK186"/>
    <mergeCell ref="AF186:AG186"/>
    <mergeCell ref="AH186:AI186"/>
    <mergeCell ref="X186:Y186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L122"/>
  <sheetViews>
    <sheetView topLeftCell="A73" workbookViewId="0">
      <selection activeCell="N101" sqref="N101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2.625" style="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Bình-TP. Hồ Chí Minh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đi:Ba Đồn;                 Bến xe đến: Miền Đông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107</v>
      </c>
    </row>
    <row r="7" spans="1:64" ht="16.5" x14ac:dyDescent="0.25">
      <c r="A7" s="67" t="str">
        <f>"- Hành trình tuyến:"&amp;VLOOKUP(D6,Quyhoach!$B$8:$J$257,6,0)</f>
        <v>- Hành trình tuyến:BX Ba Đồn - QL1 - BX Miền Đông &lt;A&gt;</v>
      </c>
    </row>
    <row r="8" spans="1:64" ht="16.5" x14ac:dyDescent="0.25">
      <c r="A8" s="67" t="str">
        <f>"- Cự ly tuyến:"&amp;VLOOKUP(D6,Quyhoach!$B$8:$J$257,7,0)&amp;"km"</f>
        <v>- Cự ly tuyến:1280km</v>
      </c>
    </row>
    <row r="9" spans="1:64" ht="16.5" x14ac:dyDescent="0.25">
      <c r="A9" s="67" t="str">
        <f>"- Tổng số chuyến xe/ngày/tháng: "&amp;VLOOKUP(D6,Quyhoach!$B$8:$J$257,8,0)</f>
        <v>- Tổng số chuyến xe/ngày/tháng: 60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02" t="s">
        <v>683</v>
      </c>
      <c r="BL13" s="102" t="s">
        <v>684</v>
      </c>
    </row>
    <row r="14" spans="1:64" x14ac:dyDescent="0.25">
      <c r="A14" s="170">
        <v>1</v>
      </c>
      <c r="B14" s="171"/>
      <c r="C14" s="171"/>
      <c r="D14" s="172">
        <v>0.20833333333333334</v>
      </c>
      <c r="E14" s="172">
        <v>0.20833333333333334</v>
      </c>
      <c r="F14" s="170"/>
      <c r="G14" s="170"/>
      <c r="H14" s="172">
        <v>0.20833333333333334</v>
      </c>
      <c r="I14" s="172">
        <v>0.20833333333333334</v>
      </c>
      <c r="J14" s="170"/>
      <c r="K14" s="170"/>
      <c r="L14" s="172">
        <v>0.20833333333333334</v>
      </c>
      <c r="M14" s="172">
        <v>0.20833333333333334</v>
      </c>
      <c r="N14" s="170"/>
      <c r="O14" s="170"/>
      <c r="P14" s="172">
        <v>0.20833333333333334</v>
      </c>
      <c r="Q14" s="172">
        <v>0.20833333333333334</v>
      </c>
      <c r="R14" s="170"/>
      <c r="S14" s="170"/>
      <c r="T14" s="172">
        <v>0.20833333333333334</v>
      </c>
      <c r="U14" s="172">
        <v>0.20833333333333334</v>
      </c>
      <c r="V14" s="171"/>
      <c r="W14" s="171"/>
      <c r="X14" s="172">
        <v>0.20833333333333334</v>
      </c>
      <c r="Y14" s="172">
        <v>0.20833333333333334</v>
      </c>
      <c r="Z14" s="170"/>
      <c r="AA14" s="170"/>
      <c r="AB14" s="172">
        <v>0.20833333333333334</v>
      </c>
      <c r="AC14" s="172">
        <v>0.20833333333333334</v>
      </c>
      <c r="AD14" s="170"/>
      <c r="AE14" s="170"/>
      <c r="AF14" s="172">
        <v>0.20833333333333334</v>
      </c>
      <c r="AG14" s="172">
        <v>0.20833333333333334</v>
      </c>
      <c r="AH14" s="170"/>
      <c r="AI14" s="170"/>
      <c r="AJ14" s="172">
        <v>0.20833333333333334</v>
      </c>
      <c r="AK14" s="172">
        <v>0.20833333333333334</v>
      </c>
      <c r="AL14" s="170"/>
      <c r="AM14" s="170"/>
      <c r="AN14" s="172">
        <v>0.20833333333333334</v>
      </c>
      <c r="AO14" s="172">
        <v>0.20833333333333334</v>
      </c>
      <c r="AP14" s="171"/>
      <c r="AQ14" s="171"/>
      <c r="AR14" s="172">
        <v>0.20833333333333334</v>
      </c>
      <c r="AS14" s="172">
        <v>0.20833333333333334</v>
      </c>
      <c r="AT14" s="170"/>
      <c r="AU14" s="170"/>
      <c r="AV14" s="172">
        <v>0.20833333333333334</v>
      </c>
      <c r="AW14" s="172">
        <v>0.20833333333333334</v>
      </c>
      <c r="AX14" s="170"/>
      <c r="AY14" s="170"/>
      <c r="AZ14" s="172">
        <v>0.20833333333333334</v>
      </c>
      <c r="BA14" s="172">
        <v>0.20833333333333334</v>
      </c>
      <c r="BB14" s="170"/>
      <c r="BC14" s="170"/>
      <c r="BD14" s="172">
        <v>0.20833333333333334</v>
      </c>
      <c r="BE14" s="172">
        <v>0.20833333333333334</v>
      </c>
      <c r="BF14" s="170"/>
      <c r="BG14" s="170"/>
      <c r="BH14" s="172">
        <v>0.20833333333333334</v>
      </c>
      <c r="BI14" s="172">
        <v>0.20833333333333334</v>
      </c>
      <c r="BJ14" s="170" t="s">
        <v>691</v>
      </c>
      <c r="BK14" s="170"/>
      <c r="BL14" s="170">
        <v>15</v>
      </c>
    </row>
    <row r="15" spans="1:64" x14ac:dyDescent="0.25">
      <c r="A15" s="130">
        <v>2</v>
      </c>
      <c r="B15" s="173"/>
      <c r="C15" s="173"/>
      <c r="D15" s="131">
        <v>0.22916666666666666</v>
      </c>
      <c r="E15" s="131">
        <v>0.22916666666666666</v>
      </c>
      <c r="F15" s="130"/>
      <c r="G15" s="130"/>
      <c r="H15" s="131">
        <v>0.22916666666666666</v>
      </c>
      <c r="I15" s="131">
        <v>0.22916666666666666</v>
      </c>
      <c r="J15" s="130"/>
      <c r="K15" s="130"/>
      <c r="L15" s="131">
        <v>0.22916666666666666</v>
      </c>
      <c r="M15" s="131">
        <v>0.22916666666666666</v>
      </c>
      <c r="N15" s="130"/>
      <c r="O15" s="130"/>
      <c r="P15" s="131">
        <v>0.22916666666666666</v>
      </c>
      <c r="Q15" s="131">
        <v>0.22916666666666666</v>
      </c>
      <c r="R15" s="130"/>
      <c r="S15" s="130"/>
      <c r="T15" s="131">
        <v>0.22916666666666666</v>
      </c>
      <c r="U15" s="131">
        <v>0.22916666666666666</v>
      </c>
      <c r="V15" s="173"/>
      <c r="W15" s="173"/>
      <c r="X15" s="131">
        <v>0.22916666666666666</v>
      </c>
      <c r="Y15" s="131">
        <v>0.22916666666666666</v>
      </c>
      <c r="Z15" s="130"/>
      <c r="AA15" s="130"/>
      <c r="AB15" s="131">
        <v>0.22916666666666666</v>
      </c>
      <c r="AC15" s="131">
        <v>0.22916666666666666</v>
      </c>
      <c r="AD15" s="130"/>
      <c r="AE15" s="130"/>
      <c r="AF15" s="131">
        <v>0.22916666666666666</v>
      </c>
      <c r="AG15" s="131">
        <v>0.22916666666666666</v>
      </c>
      <c r="AH15" s="130"/>
      <c r="AI15" s="130"/>
      <c r="AJ15" s="131">
        <v>0.22916666666666666</v>
      </c>
      <c r="AK15" s="131">
        <v>0.22916666666666666</v>
      </c>
      <c r="AL15" s="130"/>
      <c r="AM15" s="130"/>
      <c r="AN15" s="131">
        <v>0.22916666666666666</v>
      </c>
      <c r="AO15" s="131">
        <v>0.22916666666666666</v>
      </c>
      <c r="AP15" s="173"/>
      <c r="AQ15" s="173"/>
      <c r="AR15" s="131">
        <v>0.22916666666666666</v>
      </c>
      <c r="AS15" s="131">
        <v>0.22916666666666666</v>
      </c>
      <c r="AT15" s="130"/>
      <c r="AU15" s="130"/>
      <c r="AV15" s="131">
        <v>0.22916666666666666</v>
      </c>
      <c r="AW15" s="131">
        <v>0.22916666666666666</v>
      </c>
      <c r="AX15" s="130"/>
      <c r="AY15" s="130"/>
      <c r="AZ15" s="131">
        <v>0.22916666666666666</v>
      </c>
      <c r="BA15" s="131">
        <v>0.22916666666666666</v>
      </c>
      <c r="BB15" s="130"/>
      <c r="BC15" s="130"/>
      <c r="BD15" s="131">
        <v>0.22916666666666666</v>
      </c>
      <c r="BE15" s="131">
        <v>0.22916666666666666</v>
      </c>
      <c r="BF15" s="130"/>
      <c r="BG15" s="130"/>
      <c r="BH15" s="131">
        <v>0.22916666666666666</v>
      </c>
      <c r="BI15" s="131">
        <v>0.22916666666666666</v>
      </c>
      <c r="BJ15" s="130" t="s">
        <v>691</v>
      </c>
      <c r="BK15" s="130"/>
      <c r="BL15" s="130">
        <v>15</v>
      </c>
    </row>
    <row r="16" spans="1:64" x14ac:dyDescent="0.25">
      <c r="A16" s="61">
        <v>3</v>
      </c>
      <c r="B16" s="79">
        <v>0.83333333333333337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</row>
    <row r="17" spans="1:64" x14ac:dyDescent="0.25">
      <c r="A17" s="57">
        <v>4</v>
      </c>
      <c r="B17" s="58">
        <v>0.875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62" t="s">
        <v>695</v>
      </c>
      <c r="BK19" s="65"/>
      <c r="BL19" s="61">
        <f>SUM(BL6:BL18)</f>
        <v>30</v>
      </c>
    </row>
    <row r="20" spans="1:64" ht="16.5" x14ac:dyDescent="0.25">
      <c r="A20" s="67" t="str">
        <f>"- Tên tuyến:"&amp;VLOOKUP(D22,Quyhoach!$B$8:$J$257,2,0)&amp;"-"&amp;VLOOKUP(D22,Quyhoach!$B$8:$J$257,3,0)</f>
        <v>- Tên tuyến:Quảng Bình-TP. Hồ Chí Minh</v>
      </c>
    </row>
    <row r="21" spans="1:64" ht="16.5" x14ac:dyDescent="0.25">
      <c r="A21" s="68" t="str">
        <f>"- Bến xe đi:"&amp;VLOOKUP(D22,Quyhoach!$B$8:$J$257,4,0)&amp;";                 Bến xe đến: "&amp;VLOOKUP(D22,Quyhoach!$B$8:$J$257,5,0)</f>
        <v>- Bến xe đi:Đồng Lê;                 Bến xe đến: Miền Đông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64" ht="16.5" x14ac:dyDescent="0.25">
      <c r="A22" s="67" t="s">
        <v>677</v>
      </c>
      <c r="D22" s="6" t="s">
        <v>112</v>
      </c>
    </row>
    <row r="23" spans="1:64" ht="16.5" x14ac:dyDescent="0.25">
      <c r="A23" s="67" t="str">
        <f>"- Hành trình tuyến:"&amp;VLOOKUP(D22,Quyhoach!$B$8:$J$257,6,0)</f>
        <v>- Hành trình tuyến:BX Đồng Lê - QL12A - QL1 - BX Miền Đông &lt;A&gt;</v>
      </c>
    </row>
    <row r="24" spans="1:64" ht="16.5" x14ac:dyDescent="0.25">
      <c r="A24" s="67" t="str">
        <f>"- Cự ly tuyến:"&amp;VLOOKUP(D22,Quyhoach!$B$8:$J$257,7,0)&amp;"km"</f>
        <v>- Cự ly tuyến:1313km</v>
      </c>
    </row>
    <row r="25" spans="1:64" ht="16.5" x14ac:dyDescent="0.25">
      <c r="A25" s="67" t="str">
        <f>"- Tổng số chuyến xe/ngày/tháng: "&amp;VLOOKUP(D22,Quyhoach!$B$8:$J$257,8,0)</f>
        <v>- Tổng số chuyến xe/ngày/tháng: 60</v>
      </c>
    </row>
    <row r="26" spans="1:64" ht="18.75" x14ac:dyDescent="0.25">
      <c r="A26" s="70"/>
    </row>
    <row r="27" spans="1:64" x14ac:dyDescent="0.25">
      <c r="A27" s="243" t="s">
        <v>637</v>
      </c>
      <c r="B27" s="71" t="s">
        <v>638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</row>
    <row r="28" spans="1:64" ht="15.75" customHeight="1" x14ac:dyDescent="0.25">
      <c r="A28" s="244"/>
      <c r="B28" s="242" t="s">
        <v>639</v>
      </c>
      <c r="C28" s="242"/>
      <c r="D28" s="242" t="s">
        <v>640</v>
      </c>
      <c r="E28" s="242"/>
      <c r="F28" s="242" t="s">
        <v>641</v>
      </c>
      <c r="G28" s="242"/>
      <c r="H28" s="242" t="s">
        <v>642</v>
      </c>
      <c r="I28" s="242"/>
      <c r="J28" s="242" t="s">
        <v>651</v>
      </c>
      <c r="K28" s="242"/>
      <c r="L28" s="242" t="s">
        <v>652</v>
      </c>
      <c r="M28" s="242"/>
      <c r="N28" s="242" t="s">
        <v>653</v>
      </c>
      <c r="O28" s="242"/>
      <c r="P28" s="242" t="s">
        <v>654</v>
      </c>
      <c r="Q28" s="242"/>
      <c r="R28" s="242" t="s">
        <v>655</v>
      </c>
      <c r="S28" s="242"/>
      <c r="T28" s="242" t="s">
        <v>656</v>
      </c>
      <c r="U28" s="242"/>
      <c r="V28" s="242" t="s">
        <v>657</v>
      </c>
      <c r="W28" s="242"/>
      <c r="X28" s="242" t="s">
        <v>658</v>
      </c>
      <c r="Y28" s="242"/>
      <c r="Z28" s="242" t="s">
        <v>659</v>
      </c>
      <c r="AA28" s="242"/>
      <c r="AB28" s="242" t="s">
        <v>660</v>
      </c>
      <c r="AC28" s="242"/>
      <c r="AD28" s="242" t="s">
        <v>661</v>
      </c>
      <c r="AE28" s="242"/>
      <c r="AF28" s="242" t="s">
        <v>662</v>
      </c>
      <c r="AG28" s="242"/>
      <c r="AH28" s="242" t="s">
        <v>663</v>
      </c>
      <c r="AI28" s="242"/>
      <c r="AJ28" s="242" t="s">
        <v>664</v>
      </c>
      <c r="AK28" s="242"/>
      <c r="AL28" s="242" t="s">
        <v>665</v>
      </c>
      <c r="AM28" s="242"/>
      <c r="AN28" s="242" t="s">
        <v>666</v>
      </c>
      <c r="AO28" s="242"/>
      <c r="AP28" s="242" t="s">
        <v>667</v>
      </c>
      <c r="AQ28" s="242"/>
      <c r="AR28" s="242" t="s">
        <v>668</v>
      </c>
      <c r="AS28" s="242"/>
      <c r="AT28" s="242" t="s">
        <v>669</v>
      </c>
      <c r="AU28" s="242"/>
      <c r="AV28" s="242" t="s">
        <v>670</v>
      </c>
      <c r="AW28" s="242"/>
      <c r="AX28" s="242" t="s">
        <v>671</v>
      </c>
      <c r="AY28" s="242"/>
      <c r="AZ28" s="242" t="s">
        <v>672</v>
      </c>
      <c r="BA28" s="242"/>
      <c r="BB28" s="242" t="s">
        <v>673</v>
      </c>
      <c r="BC28" s="242"/>
      <c r="BD28" s="242" t="s">
        <v>674</v>
      </c>
      <c r="BE28" s="242"/>
      <c r="BF28" s="242" t="s">
        <v>675</v>
      </c>
      <c r="BG28" s="242"/>
      <c r="BH28" s="242" t="s">
        <v>676</v>
      </c>
      <c r="BI28" s="242"/>
    </row>
    <row r="29" spans="1:64" ht="28.5" x14ac:dyDescent="0.25">
      <c r="A29" s="245"/>
      <c r="B29" s="102" t="s">
        <v>650</v>
      </c>
      <c r="C29" s="102" t="s">
        <v>644</v>
      </c>
      <c r="D29" s="102" t="s">
        <v>650</v>
      </c>
      <c r="E29" s="102" t="s">
        <v>644</v>
      </c>
      <c r="F29" s="102" t="s">
        <v>650</v>
      </c>
      <c r="G29" s="102" t="s">
        <v>644</v>
      </c>
      <c r="H29" s="102" t="s">
        <v>650</v>
      </c>
      <c r="I29" s="102" t="s">
        <v>644</v>
      </c>
      <c r="J29" s="102" t="s">
        <v>650</v>
      </c>
      <c r="K29" s="102" t="s">
        <v>644</v>
      </c>
      <c r="L29" s="102" t="s">
        <v>650</v>
      </c>
      <c r="M29" s="102" t="s">
        <v>644</v>
      </c>
      <c r="N29" s="102" t="s">
        <v>650</v>
      </c>
      <c r="O29" s="102" t="s">
        <v>644</v>
      </c>
      <c r="P29" s="102" t="s">
        <v>650</v>
      </c>
      <c r="Q29" s="102" t="s">
        <v>644</v>
      </c>
      <c r="R29" s="102" t="s">
        <v>650</v>
      </c>
      <c r="S29" s="102" t="s">
        <v>644</v>
      </c>
      <c r="T29" s="102" t="s">
        <v>650</v>
      </c>
      <c r="U29" s="102" t="s">
        <v>644</v>
      </c>
      <c r="V29" s="102" t="s">
        <v>650</v>
      </c>
      <c r="W29" s="102" t="s">
        <v>644</v>
      </c>
      <c r="X29" s="102" t="s">
        <v>650</v>
      </c>
      <c r="Y29" s="102" t="s">
        <v>644</v>
      </c>
      <c r="Z29" s="102" t="s">
        <v>650</v>
      </c>
      <c r="AA29" s="102" t="s">
        <v>644</v>
      </c>
      <c r="AB29" s="102" t="s">
        <v>650</v>
      </c>
      <c r="AC29" s="102" t="s">
        <v>644</v>
      </c>
      <c r="AD29" s="102" t="s">
        <v>650</v>
      </c>
      <c r="AE29" s="102" t="s">
        <v>644</v>
      </c>
      <c r="AF29" s="102" t="s">
        <v>650</v>
      </c>
      <c r="AG29" s="102" t="s">
        <v>644</v>
      </c>
      <c r="AH29" s="102" t="s">
        <v>650</v>
      </c>
      <c r="AI29" s="102" t="s">
        <v>644</v>
      </c>
      <c r="AJ29" s="102" t="s">
        <v>650</v>
      </c>
      <c r="AK29" s="102" t="s">
        <v>644</v>
      </c>
      <c r="AL29" s="102" t="s">
        <v>650</v>
      </c>
      <c r="AM29" s="102" t="s">
        <v>644</v>
      </c>
      <c r="AN29" s="102" t="s">
        <v>650</v>
      </c>
      <c r="AO29" s="102" t="s">
        <v>644</v>
      </c>
      <c r="AP29" s="102" t="s">
        <v>650</v>
      </c>
      <c r="AQ29" s="102" t="s">
        <v>644</v>
      </c>
      <c r="AR29" s="102" t="s">
        <v>650</v>
      </c>
      <c r="AS29" s="102" t="s">
        <v>644</v>
      </c>
      <c r="AT29" s="102" t="s">
        <v>650</v>
      </c>
      <c r="AU29" s="102" t="s">
        <v>644</v>
      </c>
      <c r="AV29" s="102" t="s">
        <v>650</v>
      </c>
      <c r="AW29" s="102" t="s">
        <v>644</v>
      </c>
      <c r="AX29" s="102" t="s">
        <v>650</v>
      </c>
      <c r="AY29" s="102" t="s">
        <v>644</v>
      </c>
      <c r="AZ29" s="102" t="s">
        <v>650</v>
      </c>
      <c r="BA29" s="102" t="s">
        <v>644</v>
      </c>
      <c r="BB29" s="102" t="s">
        <v>650</v>
      </c>
      <c r="BC29" s="102" t="s">
        <v>644</v>
      </c>
      <c r="BD29" s="102" t="s">
        <v>650</v>
      </c>
      <c r="BE29" s="102" t="s">
        <v>644</v>
      </c>
      <c r="BF29" s="102" t="s">
        <v>650</v>
      </c>
      <c r="BG29" s="102" t="s">
        <v>644</v>
      </c>
      <c r="BH29" s="102" t="s">
        <v>650</v>
      </c>
      <c r="BI29" s="102" t="s">
        <v>644</v>
      </c>
      <c r="BJ29" s="102" t="s">
        <v>682</v>
      </c>
      <c r="BK29" s="102" t="s">
        <v>683</v>
      </c>
      <c r="BL29" s="102" t="s">
        <v>684</v>
      </c>
    </row>
    <row r="30" spans="1:64" s="74" customFormat="1" x14ac:dyDescent="0.25">
      <c r="A30" s="170">
        <v>1</v>
      </c>
      <c r="B30" s="170"/>
      <c r="C30" s="170"/>
      <c r="D30" s="221">
        <v>0.1875</v>
      </c>
      <c r="E30" s="170"/>
      <c r="F30" s="170"/>
      <c r="G30" s="170"/>
      <c r="H30" s="170"/>
      <c r="I30" s="221">
        <v>0.20833333333333334</v>
      </c>
      <c r="J30" s="170"/>
      <c r="K30" s="170"/>
      <c r="L30" s="221">
        <v>0.1875</v>
      </c>
      <c r="M30" s="170"/>
      <c r="N30" s="170"/>
      <c r="O30" s="170"/>
      <c r="P30" s="170"/>
      <c r="Q30" s="221">
        <v>0.20833333333333334</v>
      </c>
      <c r="R30" s="170"/>
      <c r="S30" s="170"/>
      <c r="T30" s="221">
        <v>0.1875</v>
      </c>
      <c r="U30" s="170"/>
      <c r="V30" s="170"/>
      <c r="W30" s="170"/>
      <c r="X30" s="170"/>
      <c r="Y30" s="221">
        <v>0.20833333333333334</v>
      </c>
      <c r="Z30" s="170"/>
      <c r="AA30" s="170"/>
      <c r="AB30" s="221">
        <v>0.1875</v>
      </c>
      <c r="AC30" s="170"/>
      <c r="AD30" s="170"/>
      <c r="AE30" s="170"/>
      <c r="AF30" s="170"/>
      <c r="AG30" s="221">
        <v>0.20833333333333334</v>
      </c>
      <c r="AH30" s="170"/>
      <c r="AI30" s="170"/>
      <c r="AJ30" s="221">
        <v>0.1875</v>
      </c>
      <c r="AK30" s="170"/>
      <c r="AL30" s="170"/>
      <c r="AM30" s="170"/>
      <c r="AN30" s="170"/>
      <c r="AO30" s="221">
        <v>0.20833333333333334</v>
      </c>
      <c r="AP30" s="170"/>
      <c r="AQ30" s="170"/>
      <c r="AR30" s="221">
        <v>0.1875</v>
      </c>
      <c r="AS30" s="170"/>
      <c r="AT30" s="170"/>
      <c r="AU30" s="170"/>
      <c r="AV30" s="221"/>
      <c r="AW30" s="221">
        <v>0.20833333333333334</v>
      </c>
      <c r="AX30" s="170"/>
      <c r="AY30" s="170"/>
      <c r="AZ30" s="221">
        <v>0.1875</v>
      </c>
      <c r="BA30" s="170"/>
      <c r="BB30" s="170"/>
      <c r="BC30" s="170"/>
      <c r="BD30" s="221"/>
      <c r="BE30" s="221">
        <v>0.20833333333333334</v>
      </c>
      <c r="BF30" s="170"/>
      <c r="BG30" s="170"/>
      <c r="BH30" s="221">
        <v>0.1875</v>
      </c>
      <c r="BI30" s="170"/>
      <c r="BJ30" s="136" t="s">
        <v>691</v>
      </c>
      <c r="BK30" s="136">
        <v>437</v>
      </c>
      <c r="BL30" s="136">
        <v>10</v>
      </c>
    </row>
    <row r="31" spans="1:64" x14ac:dyDescent="0.25">
      <c r="A31" s="130">
        <v>2</v>
      </c>
      <c r="B31" s="222"/>
      <c r="C31" s="222"/>
      <c r="D31" s="131">
        <v>0.19791666666666666</v>
      </c>
      <c r="E31" s="130"/>
      <c r="F31" s="130"/>
      <c r="G31" s="130"/>
      <c r="H31" s="130"/>
      <c r="I31" s="130"/>
      <c r="J31" s="130"/>
      <c r="K31" s="130"/>
      <c r="L31" s="130"/>
      <c r="M31" s="131">
        <v>0.16666666666666666</v>
      </c>
      <c r="N31" s="130"/>
      <c r="O31" s="130"/>
      <c r="P31" s="131">
        <v>0.19791666666666666</v>
      </c>
      <c r="Q31" s="130"/>
      <c r="R31" s="130"/>
      <c r="S31" s="130"/>
      <c r="T31" s="130"/>
      <c r="U31" s="131">
        <v>0.16666666666666666</v>
      </c>
      <c r="V31" s="130"/>
      <c r="W31" s="130"/>
      <c r="X31" s="131">
        <v>0.19791666666666666</v>
      </c>
      <c r="Y31" s="131">
        <v>0.16666666666666666</v>
      </c>
      <c r="Z31" s="130"/>
      <c r="AA31" s="130"/>
      <c r="AB31" s="130"/>
      <c r="AC31" s="130"/>
      <c r="AD31" s="130"/>
      <c r="AE31" s="130"/>
      <c r="AF31" s="131">
        <v>0.19791666666666666</v>
      </c>
      <c r="AG31" s="131">
        <v>0.16666666666666666</v>
      </c>
      <c r="AH31" s="130"/>
      <c r="AI31" s="130"/>
      <c r="AJ31" s="130"/>
      <c r="AK31" s="130"/>
      <c r="AL31" s="130"/>
      <c r="AM31" s="130"/>
      <c r="AN31" s="131">
        <v>0.19791666666666666</v>
      </c>
      <c r="AO31" s="131">
        <v>0.16666666666666666</v>
      </c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1">
        <v>0.19791666666666666</v>
      </c>
      <c r="BA31" s="131">
        <v>0.16666666666666666</v>
      </c>
      <c r="BB31" s="130"/>
      <c r="BC31" s="130"/>
      <c r="BD31" s="130"/>
      <c r="BE31" s="130"/>
      <c r="BF31" s="130"/>
      <c r="BG31" s="130"/>
      <c r="BH31" s="130"/>
      <c r="BI31" s="130"/>
      <c r="BJ31" s="136" t="s">
        <v>688</v>
      </c>
      <c r="BK31" s="136">
        <v>1996</v>
      </c>
      <c r="BL31" s="136">
        <v>6</v>
      </c>
    </row>
    <row r="32" spans="1:64" x14ac:dyDescent="0.25">
      <c r="A32" s="57">
        <v>3</v>
      </c>
      <c r="B32" s="58">
        <v>0.20833333333333334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223"/>
      <c r="N32" s="57"/>
      <c r="O32" s="57"/>
      <c r="P32" s="57"/>
      <c r="Q32" s="57"/>
      <c r="R32" s="57"/>
      <c r="S32" s="57"/>
      <c r="T32" s="57"/>
      <c r="U32" s="223"/>
      <c r="V32" s="57"/>
      <c r="W32" s="57"/>
      <c r="X32" s="57"/>
      <c r="Y32" s="223"/>
      <c r="Z32" s="57"/>
      <c r="AA32" s="57"/>
      <c r="AB32" s="57"/>
      <c r="AC32" s="57"/>
      <c r="AD32" s="57"/>
      <c r="AE32" s="57"/>
      <c r="AF32" s="57"/>
      <c r="AG32" s="223"/>
      <c r="AH32" s="57"/>
      <c r="AI32" s="57"/>
      <c r="AJ32" s="57"/>
      <c r="AK32" s="57"/>
      <c r="AL32" s="57"/>
      <c r="AM32" s="57"/>
      <c r="AN32" s="57"/>
      <c r="AO32" s="223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223"/>
      <c r="BB32" s="57"/>
      <c r="BC32" s="57"/>
      <c r="BD32" s="57"/>
      <c r="BE32" s="57"/>
      <c r="BF32" s="57"/>
      <c r="BG32" s="57"/>
      <c r="BH32" s="57"/>
      <c r="BI32" s="57"/>
    </row>
    <row r="33" spans="1:64" x14ac:dyDescent="0.25">
      <c r="A33" s="57">
        <v>4</v>
      </c>
      <c r="B33" s="58">
        <v>0.25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</row>
    <row r="34" spans="1:64" x14ac:dyDescent="0.25">
      <c r="A34" s="57" t="s">
        <v>645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</row>
    <row r="35" spans="1:64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</row>
    <row r="36" spans="1:64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62" t="s">
        <v>695</v>
      </c>
      <c r="BK36" s="65"/>
      <c r="BL36" s="61">
        <f>SUM(BL23:BL35)</f>
        <v>16</v>
      </c>
    </row>
    <row r="37" spans="1:64" ht="16.5" x14ac:dyDescent="0.25">
      <c r="A37" s="67" t="str">
        <f>"- Tên tuyến:"&amp;VLOOKUP(D39,Quyhoach!$B$8:$J$257,2,0)&amp;"-"&amp;VLOOKUP(D39,Quyhoach!$B$8:$J$257,3,0)</f>
        <v>- Tên tuyến:Quảng Bình-TP. Hồ Chí Minh</v>
      </c>
    </row>
    <row r="38" spans="1:64" ht="16.5" x14ac:dyDescent="0.25">
      <c r="A38" s="68" t="str">
        <f>"- Bến xe đi:"&amp;VLOOKUP(D39,Quyhoach!$B$8:$J$257,4,0)&amp;";                 Bến xe đến: "&amp;VLOOKUP(D39,Quyhoach!$B$8:$J$257,5,0)</f>
        <v>- Bến xe đi:Quy Đạt;                 Bến xe đến: Miền Đông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</row>
    <row r="39" spans="1:64" ht="16.5" x14ac:dyDescent="0.25">
      <c r="A39" s="67" t="s">
        <v>677</v>
      </c>
      <c r="D39" s="6" t="s">
        <v>114</v>
      </c>
    </row>
    <row r="40" spans="1:64" ht="16.5" x14ac:dyDescent="0.25">
      <c r="A40" s="67" t="str">
        <f>"- Hành trình tuyến:"&amp;VLOOKUP(D39,Quyhoach!$B$8:$J$257,6,0)</f>
        <v>- Hành trình tuyến:BX. Miền Đông - QL 13 - QL 1 - BX.Quy Đạt</v>
      </c>
    </row>
    <row r="41" spans="1:64" ht="16.5" x14ac:dyDescent="0.25">
      <c r="A41" s="67" t="str">
        <f>"- Cự ly tuyến:"&amp;VLOOKUP(D39,Quyhoach!$B$8:$J$257,7,0)&amp;"km"</f>
        <v>- Cự ly tuyến:1400km</v>
      </c>
    </row>
    <row r="42" spans="1:64" ht="16.5" x14ac:dyDescent="0.25">
      <c r="A42" s="67" t="str">
        <f>"- Tổng số chuyến xe/ngày/tháng: "&amp;VLOOKUP(D39,Quyhoach!$B$8:$J$257,8,0)</f>
        <v>- Tổng số chuyến xe/ngày/tháng: 15</v>
      </c>
    </row>
    <row r="43" spans="1:64" ht="18.75" x14ac:dyDescent="0.25">
      <c r="A43" s="70"/>
    </row>
    <row r="44" spans="1:64" x14ac:dyDescent="0.25">
      <c r="A44" s="243" t="s">
        <v>637</v>
      </c>
      <c r="B44" s="71" t="s">
        <v>638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</row>
    <row r="45" spans="1:64" ht="15.75" customHeight="1" x14ac:dyDescent="0.25">
      <c r="A45" s="244"/>
      <c r="B45" s="242" t="s">
        <v>639</v>
      </c>
      <c r="C45" s="242"/>
      <c r="D45" s="242" t="s">
        <v>640</v>
      </c>
      <c r="E45" s="242"/>
      <c r="F45" s="242" t="s">
        <v>641</v>
      </c>
      <c r="G45" s="242"/>
      <c r="H45" s="242" t="s">
        <v>642</v>
      </c>
      <c r="I45" s="242"/>
      <c r="J45" s="242" t="s">
        <v>651</v>
      </c>
      <c r="K45" s="242"/>
      <c r="L45" s="242" t="s">
        <v>652</v>
      </c>
      <c r="M45" s="242"/>
      <c r="N45" s="242" t="s">
        <v>653</v>
      </c>
      <c r="O45" s="242"/>
      <c r="P45" s="242" t="s">
        <v>654</v>
      </c>
      <c r="Q45" s="242"/>
      <c r="R45" s="242" t="s">
        <v>655</v>
      </c>
      <c r="S45" s="242"/>
      <c r="T45" s="242" t="s">
        <v>656</v>
      </c>
      <c r="U45" s="242"/>
      <c r="V45" s="242" t="s">
        <v>657</v>
      </c>
      <c r="W45" s="242"/>
      <c r="X45" s="242" t="s">
        <v>658</v>
      </c>
      <c r="Y45" s="242"/>
      <c r="Z45" s="242" t="s">
        <v>659</v>
      </c>
      <c r="AA45" s="242"/>
      <c r="AB45" s="242" t="s">
        <v>660</v>
      </c>
      <c r="AC45" s="242"/>
      <c r="AD45" s="242" t="s">
        <v>661</v>
      </c>
      <c r="AE45" s="242"/>
      <c r="AF45" s="242" t="s">
        <v>662</v>
      </c>
      <c r="AG45" s="242"/>
      <c r="AH45" s="242" t="s">
        <v>663</v>
      </c>
      <c r="AI45" s="242"/>
      <c r="AJ45" s="242" t="s">
        <v>664</v>
      </c>
      <c r="AK45" s="242"/>
      <c r="AL45" s="242" t="s">
        <v>665</v>
      </c>
      <c r="AM45" s="242"/>
      <c r="AN45" s="242" t="s">
        <v>666</v>
      </c>
      <c r="AO45" s="242"/>
      <c r="AP45" s="242" t="s">
        <v>667</v>
      </c>
      <c r="AQ45" s="242"/>
      <c r="AR45" s="242" t="s">
        <v>668</v>
      </c>
      <c r="AS45" s="242"/>
      <c r="AT45" s="242" t="s">
        <v>669</v>
      </c>
      <c r="AU45" s="242"/>
      <c r="AV45" s="242" t="s">
        <v>670</v>
      </c>
      <c r="AW45" s="242"/>
      <c r="AX45" s="242" t="s">
        <v>671</v>
      </c>
      <c r="AY45" s="242"/>
      <c r="AZ45" s="242" t="s">
        <v>672</v>
      </c>
      <c r="BA45" s="242"/>
      <c r="BB45" s="242" t="s">
        <v>673</v>
      </c>
      <c r="BC45" s="242"/>
      <c r="BD45" s="242" t="s">
        <v>674</v>
      </c>
      <c r="BE45" s="242"/>
      <c r="BF45" s="242" t="s">
        <v>675</v>
      </c>
      <c r="BG45" s="242"/>
      <c r="BH45" s="242" t="s">
        <v>676</v>
      </c>
      <c r="BI45" s="242"/>
    </row>
    <row r="46" spans="1:64" ht="28.5" x14ac:dyDescent="0.25">
      <c r="A46" s="245"/>
      <c r="B46" s="102" t="s">
        <v>650</v>
      </c>
      <c r="C46" s="102" t="s">
        <v>644</v>
      </c>
      <c r="D46" s="102" t="s">
        <v>650</v>
      </c>
      <c r="E46" s="102" t="s">
        <v>644</v>
      </c>
      <c r="F46" s="102" t="s">
        <v>650</v>
      </c>
      <c r="G46" s="102" t="s">
        <v>644</v>
      </c>
      <c r="H46" s="102" t="s">
        <v>650</v>
      </c>
      <c r="I46" s="102" t="s">
        <v>644</v>
      </c>
      <c r="J46" s="102" t="s">
        <v>650</v>
      </c>
      <c r="K46" s="102" t="s">
        <v>644</v>
      </c>
      <c r="L46" s="102" t="s">
        <v>650</v>
      </c>
      <c r="M46" s="102" t="s">
        <v>644</v>
      </c>
      <c r="N46" s="102" t="s">
        <v>650</v>
      </c>
      <c r="O46" s="102" t="s">
        <v>644</v>
      </c>
      <c r="P46" s="102" t="s">
        <v>650</v>
      </c>
      <c r="Q46" s="102" t="s">
        <v>644</v>
      </c>
      <c r="R46" s="102" t="s">
        <v>650</v>
      </c>
      <c r="S46" s="102" t="s">
        <v>644</v>
      </c>
      <c r="T46" s="102" t="s">
        <v>650</v>
      </c>
      <c r="U46" s="102" t="s">
        <v>644</v>
      </c>
      <c r="V46" s="102" t="s">
        <v>650</v>
      </c>
      <c r="W46" s="102" t="s">
        <v>644</v>
      </c>
      <c r="X46" s="102" t="s">
        <v>650</v>
      </c>
      <c r="Y46" s="102" t="s">
        <v>644</v>
      </c>
      <c r="Z46" s="102" t="s">
        <v>650</v>
      </c>
      <c r="AA46" s="102" t="s">
        <v>644</v>
      </c>
      <c r="AB46" s="102" t="s">
        <v>650</v>
      </c>
      <c r="AC46" s="102" t="s">
        <v>644</v>
      </c>
      <c r="AD46" s="102" t="s">
        <v>650</v>
      </c>
      <c r="AE46" s="102" t="s">
        <v>644</v>
      </c>
      <c r="AF46" s="102" t="s">
        <v>650</v>
      </c>
      <c r="AG46" s="102" t="s">
        <v>644</v>
      </c>
      <c r="AH46" s="102" t="s">
        <v>650</v>
      </c>
      <c r="AI46" s="102" t="s">
        <v>644</v>
      </c>
      <c r="AJ46" s="102" t="s">
        <v>650</v>
      </c>
      <c r="AK46" s="102" t="s">
        <v>644</v>
      </c>
      <c r="AL46" s="102" t="s">
        <v>650</v>
      </c>
      <c r="AM46" s="102" t="s">
        <v>644</v>
      </c>
      <c r="AN46" s="102" t="s">
        <v>650</v>
      </c>
      <c r="AO46" s="102" t="s">
        <v>644</v>
      </c>
      <c r="AP46" s="102" t="s">
        <v>650</v>
      </c>
      <c r="AQ46" s="102" t="s">
        <v>644</v>
      </c>
      <c r="AR46" s="102" t="s">
        <v>650</v>
      </c>
      <c r="AS46" s="102" t="s">
        <v>644</v>
      </c>
      <c r="AT46" s="102" t="s">
        <v>650</v>
      </c>
      <c r="AU46" s="102" t="s">
        <v>644</v>
      </c>
      <c r="AV46" s="102" t="s">
        <v>650</v>
      </c>
      <c r="AW46" s="102" t="s">
        <v>644</v>
      </c>
      <c r="AX46" s="102" t="s">
        <v>650</v>
      </c>
      <c r="AY46" s="102" t="s">
        <v>644</v>
      </c>
      <c r="AZ46" s="102" t="s">
        <v>650</v>
      </c>
      <c r="BA46" s="102" t="s">
        <v>644</v>
      </c>
      <c r="BB46" s="102" t="s">
        <v>650</v>
      </c>
      <c r="BC46" s="102" t="s">
        <v>644</v>
      </c>
      <c r="BD46" s="102" t="s">
        <v>650</v>
      </c>
      <c r="BE46" s="102" t="s">
        <v>644</v>
      </c>
      <c r="BF46" s="102" t="s">
        <v>650</v>
      </c>
      <c r="BG46" s="102" t="s">
        <v>644</v>
      </c>
      <c r="BH46" s="102" t="s">
        <v>650</v>
      </c>
      <c r="BI46" s="102" t="s">
        <v>644</v>
      </c>
    </row>
    <row r="47" spans="1:64" x14ac:dyDescent="0.25">
      <c r="A47" s="61">
        <v>1</v>
      </c>
      <c r="B47" s="62"/>
      <c r="C47" s="62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</row>
    <row r="48" spans="1:64" x14ac:dyDescent="0.25">
      <c r="A48" s="57">
        <v>2</v>
      </c>
      <c r="B48" s="58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</row>
    <row r="49" spans="1:64" x14ac:dyDescent="0.25">
      <c r="A49" s="57">
        <v>3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</row>
    <row r="50" spans="1:64" x14ac:dyDescent="0.25">
      <c r="A50" s="57" t="s">
        <v>645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</row>
    <row r="51" spans="1:64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</row>
    <row r="53" spans="1:64" ht="16.5" x14ac:dyDescent="0.25">
      <c r="A53" s="67" t="str">
        <f>"- Tên tuyến:"&amp;VLOOKUP(D55,Quyhoach!$B$8:$J$257,2,0)&amp;"-"&amp;VLOOKUP(D55,Quyhoach!$B$8:$J$257,3,0)</f>
        <v>- Tên tuyến:Quảng Bình-TP. Hồ Chí Minh</v>
      </c>
    </row>
    <row r="54" spans="1:64" ht="16.5" x14ac:dyDescent="0.25">
      <c r="A54" s="68" t="str">
        <f>"- Bến xe đi:"&amp;VLOOKUP(D55,Quyhoach!$B$8:$J$257,4,0)&amp;";                 Bến xe đến: "&amp;VLOOKUP(D55,Quyhoach!$B$8:$J$257,5,0)</f>
        <v>- Bến xe đi:Lệ Thủy;                 Bến xe đến: Miền Đông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</row>
    <row r="55" spans="1:64" ht="16.5" x14ac:dyDescent="0.25">
      <c r="A55" s="67" t="s">
        <v>677</v>
      </c>
      <c r="D55" s="6" t="s">
        <v>117</v>
      </c>
    </row>
    <row r="56" spans="1:64" ht="16.5" x14ac:dyDescent="0.25">
      <c r="A56" s="67" t="str">
        <f>"- Hành trình tuyến:"&amp;VLOOKUP(D55,Quyhoach!$B$8:$J$257,6,0)</f>
        <v>- Hành trình tuyến:BX Lệ Thủy - QL1 - BX Miền Đông &lt;A&gt;</v>
      </c>
    </row>
    <row r="57" spans="1:64" ht="16.5" x14ac:dyDescent="0.25">
      <c r="A57" s="67" t="str">
        <f>"- Cự ly tuyến:"&amp;VLOOKUP(D55,Quyhoach!$B$8:$J$257,7,0)&amp;"km"</f>
        <v>- Cự ly tuyến:1200km</v>
      </c>
    </row>
    <row r="58" spans="1:64" ht="16.5" x14ac:dyDescent="0.25">
      <c r="A58" s="67" t="str">
        <f>"- Tổng số chuyến xe/ngày/tháng: "&amp;VLOOKUP(D55,Quyhoach!$B$8:$J$257,8,0)</f>
        <v>- Tổng số chuyến xe/ngày/tháng: 15</v>
      </c>
    </row>
    <row r="59" spans="1:64" ht="18.75" x14ac:dyDescent="0.25">
      <c r="A59" s="70"/>
    </row>
    <row r="60" spans="1:64" x14ac:dyDescent="0.25">
      <c r="A60" s="243" t="s">
        <v>637</v>
      </c>
      <c r="B60" s="71" t="s">
        <v>638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</row>
    <row r="61" spans="1:64" ht="15.75" customHeight="1" x14ac:dyDescent="0.25">
      <c r="A61" s="244"/>
      <c r="B61" s="242" t="s">
        <v>639</v>
      </c>
      <c r="C61" s="242"/>
      <c r="D61" s="242" t="s">
        <v>640</v>
      </c>
      <c r="E61" s="242"/>
      <c r="F61" s="242" t="s">
        <v>641</v>
      </c>
      <c r="G61" s="242"/>
      <c r="H61" s="242" t="s">
        <v>642</v>
      </c>
      <c r="I61" s="242"/>
      <c r="J61" s="242" t="s">
        <v>651</v>
      </c>
      <c r="K61" s="242"/>
      <c r="L61" s="242" t="s">
        <v>652</v>
      </c>
      <c r="M61" s="242"/>
      <c r="N61" s="242" t="s">
        <v>653</v>
      </c>
      <c r="O61" s="242"/>
      <c r="P61" s="242" t="s">
        <v>654</v>
      </c>
      <c r="Q61" s="242"/>
      <c r="R61" s="242" t="s">
        <v>655</v>
      </c>
      <c r="S61" s="242"/>
      <c r="T61" s="242" t="s">
        <v>656</v>
      </c>
      <c r="U61" s="242"/>
      <c r="V61" s="242" t="s">
        <v>657</v>
      </c>
      <c r="W61" s="242"/>
      <c r="X61" s="242" t="s">
        <v>658</v>
      </c>
      <c r="Y61" s="242"/>
      <c r="Z61" s="242" t="s">
        <v>659</v>
      </c>
      <c r="AA61" s="242"/>
      <c r="AB61" s="242" t="s">
        <v>660</v>
      </c>
      <c r="AC61" s="242"/>
      <c r="AD61" s="242" t="s">
        <v>661</v>
      </c>
      <c r="AE61" s="242"/>
      <c r="AF61" s="242" t="s">
        <v>662</v>
      </c>
      <c r="AG61" s="242"/>
      <c r="AH61" s="242" t="s">
        <v>663</v>
      </c>
      <c r="AI61" s="242"/>
      <c r="AJ61" s="242" t="s">
        <v>664</v>
      </c>
      <c r="AK61" s="242"/>
      <c r="AL61" s="242" t="s">
        <v>665</v>
      </c>
      <c r="AM61" s="242"/>
      <c r="AN61" s="242" t="s">
        <v>666</v>
      </c>
      <c r="AO61" s="242"/>
      <c r="AP61" s="242" t="s">
        <v>667</v>
      </c>
      <c r="AQ61" s="242"/>
      <c r="AR61" s="242" t="s">
        <v>668</v>
      </c>
      <c r="AS61" s="242"/>
      <c r="AT61" s="242" t="s">
        <v>669</v>
      </c>
      <c r="AU61" s="242"/>
      <c r="AV61" s="242" t="s">
        <v>670</v>
      </c>
      <c r="AW61" s="242"/>
      <c r="AX61" s="242" t="s">
        <v>671</v>
      </c>
      <c r="AY61" s="242"/>
      <c r="AZ61" s="242" t="s">
        <v>672</v>
      </c>
      <c r="BA61" s="242"/>
      <c r="BB61" s="242" t="s">
        <v>673</v>
      </c>
      <c r="BC61" s="242"/>
      <c r="BD61" s="242" t="s">
        <v>674</v>
      </c>
      <c r="BE61" s="242"/>
      <c r="BF61" s="242" t="s">
        <v>675</v>
      </c>
      <c r="BG61" s="242"/>
      <c r="BH61" s="242" t="s">
        <v>676</v>
      </c>
      <c r="BI61" s="242"/>
    </row>
    <row r="62" spans="1:64" ht="28.5" x14ac:dyDescent="0.25">
      <c r="A62" s="245"/>
      <c r="B62" s="102" t="s">
        <v>650</v>
      </c>
      <c r="C62" s="102" t="s">
        <v>644</v>
      </c>
      <c r="D62" s="102" t="s">
        <v>650</v>
      </c>
      <c r="E62" s="102" t="s">
        <v>644</v>
      </c>
      <c r="F62" s="102" t="s">
        <v>650</v>
      </c>
      <c r="G62" s="102" t="s">
        <v>644</v>
      </c>
      <c r="H62" s="102" t="s">
        <v>650</v>
      </c>
      <c r="I62" s="102" t="s">
        <v>644</v>
      </c>
      <c r="J62" s="102" t="s">
        <v>650</v>
      </c>
      <c r="K62" s="102" t="s">
        <v>644</v>
      </c>
      <c r="L62" s="102" t="s">
        <v>650</v>
      </c>
      <c r="M62" s="102" t="s">
        <v>644</v>
      </c>
      <c r="N62" s="102" t="s">
        <v>650</v>
      </c>
      <c r="O62" s="102" t="s">
        <v>644</v>
      </c>
      <c r="P62" s="102" t="s">
        <v>650</v>
      </c>
      <c r="Q62" s="102" t="s">
        <v>644</v>
      </c>
      <c r="R62" s="102" t="s">
        <v>650</v>
      </c>
      <c r="S62" s="102" t="s">
        <v>644</v>
      </c>
      <c r="T62" s="102" t="s">
        <v>650</v>
      </c>
      <c r="U62" s="102" t="s">
        <v>644</v>
      </c>
      <c r="V62" s="102" t="s">
        <v>650</v>
      </c>
      <c r="W62" s="102" t="s">
        <v>644</v>
      </c>
      <c r="X62" s="102" t="s">
        <v>650</v>
      </c>
      <c r="Y62" s="102" t="s">
        <v>644</v>
      </c>
      <c r="Z62" s="102" t="s">
        <v>650</v>
      </c>
      <c r="AA62" s="102" t="s">
        <v>644</v>
      </c>
      <c r="AB62" s="102" t="s">
        <v>650</v>
      </c>
      <c r="AC62" s="102" t="s">
        <v>644</v>
      </c>
      <c r="AD62" s="102" t="s">
        <v>650</v>
      </c>
      <c r="AE62" s="102" t="s">
        <v>644</v>
      </c>
      <c r="AF62" s="102" t="s">
        <v>650</v>
      </c>
      <c r="AG62" s="102" t="s">
        <v>644</v>
      </c>
      <c r="AH62" s="102" t="s">
        <v>650</v>
      </c>
      <c r="AI62" s="102" t="s">
        <v>644</v>
      </c>
      <c r="AJ62" s="102" t="s">
        <v>650</v>
      </c>
      <c r="AK62" s="102" t="s">
        <v>644</v>
      </c>
      <c r="AL62" s="102" t="s">
        <v>650</v>
      </c>
      <c r="AM62" s="102" t="s">
        <v>644</v>
      </c>
      <c r="AN62" s="102" t="s">
        <v>650</v>
      </c>
      <c r="AO62" s="102" t="s">
        <v>644</v>
      </c>
      <c r="AP62" s="102" t="s">
        <v>650</v>
      </c>
      <c r="AQ62" s="102" t="s">
        <v>644</v>
      </c>
      <c r="AR62" s="102" t="s">
        <v>650</v>
      </c>
      <c r="AS62" s="102" t="s">
        <v>644</v>
      </c>
      <c r="AT62" s="102" t="s">
        <v>650</v>
      </c>
      <c r="AU62" s="102" t="s">
        <v>644</v>
      </c>
      <c r="AV62" s="102" t="s">
        <v>650</v>
      </c>
      <c r="AW62" s="102" t="s">
        <v>644</v>
      </c>
      <c r="AX62" s="102" t="s">
        <v>650</v>
      </c>
      <c r="AY62" s="102" t="s">
        <v>644</v>
      </c>
      <c r="AZ62" s="102" t="s">
        <v>650</v>
      </c>
      <c r="BA62" s="102" t="s">
        <v>644</v>
      </c>
      <c r="BB62" s="102" t="s">
        <v>650</v>
      </c>
      <c r="BC62" s="102" t="s">
        <v>644</v>
      </c>
      <c r="BD62" s="102" t="s">
        <v>650</v>
      </c>
      <c r="BE62" s="102" t="s">
        <v>644</v>
      </c>
      <c r="BF62" s="102" t="s">
        <v>650</v>
      </c>
      <c r="BG62" s="102" t="s">
        <v>644</v>
      </c>
      <c r="BH62" s="102" t="s">
        <v>650</v>
      </c>
      <c r="BI62" s="102" t="s">
        <v>644</v>
      </c>
      <c r="BJ62" s="102" t="s">
        <v>682</v>
      </c>
      <c r="BK62" s="102" t="s">
        <v>683</v>
      </c>
      <c r="BL62" s="102" t="s">
        <v>684</v>
      </c>
    </row>
    <row r="63" spans="1:64" x14ac:dyDescent="0.25">
      <c r="A63" s="61">
        <v>1</v>
      </c>
      <c r="B63" s="132"/>
      <c r="C63" s="132"/>
      <c r="D63" s="127"/>
      <c r="E63" s="127"/>
      <c r="F63" s="127"/>
      <c r="G63" s="127"/>
      <c r="H63" s="128">
        <v>0.20833333333333334</v>
      </c>
      <c r="I63" s="127"/>
      <c r="J63" s="127"/>
      <c r="K63" s="127"/>
      <c r="L63" s="127"/>
      <c r="M63" s="128">
        <v>0.16666666666666666</v>
      </c>
      <c r="N63" s="127"/>
      <c r="O63" s="127"/>
      <c r="P63" s="128">
        <v>0.20833333333333334</v>
      </c>
      <c r="Q63" s="127"/>
      <c r="R63" s="127"/>
      <c r="S63" s="127"/>
      <c r="T63" s="127"/>
      <c r="U63" s="128">
        <v>0.16666666666666666</v>
      </c>
      <c r="V63" s="127"/>
      <c r="W63" s="127"/>
      <c r="X63" s="128">
        <v>0.20833333333333334</v>
      </c>
      <c r="Y63" s="127"/>
      <c r="Z63" s="127"/>
      <c r="AA63" s="127"/>
      <c r="AB63" s="127"/>
      <c r="AC63" s="128">
        <v>0.16666666666666666</v>
      </c>
      <c r="AD63" s="127"/>
      <c r="AE63" s="127"/>
      <c r="AF63" s="127"/>
      <c r="AG63" s="127"/>
      <c r="AH63" s="127"/>
      <c r="AI63" s="127"/>
      <c r="AJ63" s="128">
        <v>0.20833333333333334</v>
      </c>
      <c r="AK63" s="127"/>
      <c r="AL63" s="127"/>
      <c r="AM63" s="127"/>
      <c r="AN63" s="127"/>
      <c r="AO63" s="128">
        <v>0.16666666666666666</v>
      </c>
      <c r="AP63" s="127"/>
      <c r="AQ63" s="127"/>
      <c r="AR63" s="127"/>
      <c r="AS63" s="127"/>
      <c r="AT63" s="127"/>
      <c r="AU63" s="127"/>
      <c r="AV63" s="128">
        <v>0.20833333333333334</v>
      </c>
      <c r="AW63" s="127"/>
      <c r="AX63" s="127"/>
      <c r="AY63" s="127"/>
      <c r="AZ63" s="127"/>
      <c r="BA63" s="128">
        <v>0.16666666666666666</v>
      </c>
      <c r="BB63" s="127"/>
      <c r="BC63" s="127"/>
      <c r="BD63" s="128">
        <v>0.20833333333333334</v>
      </c>
      <c r="BE63" s="127"/>
      <c r="BF63" s="127"/>
      <c r="BG63" s="127"/>
      <c r="BH63" s="127"/>
      <c r="BI63" s="128">
        <v>0.16666666666666666</v>
      </c>
      <c r="BJ63" s="59" t="s">
        <v>699</v>
      </c>
      <c r="BK63" s="59">
        <v>2524</v>
      </c>
      <c r="BL63" s="59">
        <v>6</v>
      </c>
    </row>
    <row r="64" spans="1:64" x14ac:dyDescent="0.25">
      <c r="A64" s="57">
        <v>2</v>
      </c>
      <c r="B64" s="58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</row>
    <row r="65" spans="1:64" x14ac:dyDescent="0.25">
      <c r="A65" s="57">
        <v>3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</row>
    <row r="66" spans="1:64" x14ac:dyDescent="0.25">
      <c r="A66" s="57" t="s">
        <v>645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</row>
    <row r="67" spans="1:64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</row>
    <row r="68" spans="1:64" x14ac:dyDescent="0.25">
      <c r="BJ68" s="62" t="s">
        <v>695</v>
      </c>
      <c r="BK68" s="65"/>
      <c r="BL68" s="61">
        <f>SUM(BL55:BL67)</f>
        <v>6</v>
      </c>
    </row>
    <row r="69" spans="1:64" ht="16.5" x14ac:dyDescent="0.25">
      <c r="A69" s="67" t="str">
        <f>"- Tên tuyến:"&amp;VLOOKUP(D71,Quyhoach!$B$8:$J$257,2,0)&amp;"-"&amp;VLOOKUP(D71,Quyhoach!$B$8:$J$257,3,0)</f>
        <v>- Tên tuyến:Quảng Bình-TP. Hồ Chí Minh</v>
      </c>
    </row>
    <row r="70" spans="1:64" ht="16.5" x14ac:dyDescent="0.25">
      <c r="A70" s="68" t="str">
        <f>"- Bến xe đi:"&amp;VLOOKUP(D71,Quyhoach!$B$8:$J$257,4,0)&amp;";                 Bến xe đến: "&amp;VLOOKUP(D71,Quyhoach!$B$8:$J$257,5,0)</f>
        <v>- Bến xe đi:Ba Đồn;                 Bến xe đến: Ngã Tư Ga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</row>
    <row r="71" spans="1:64" ht="16.5" x14ac:dyDescent="0.25">
      <c r="A71" s="67" t="s">
        <v>677</v>
      </c>
      <c r="D71" s="6" t="s">
        <v>119</v>
      </c>
    </row>
    <row r="72" spans="1:64" ht="16.5" x14ac:dyDescent="0.25">
      <c r="A72" s="67" t="str">
        <f>"- Hành trình tuyến:"&amp;VLOOKUP(D71,Quyhoach!$B$8:$J$257,6,0)</f>
        <v>- Hành trình tuyến:BX Ba Đồn  - QL1 - QL14 - QL1 - BX Ngã Tư Ga &lt;A&gt;</v>
      </c>
    </row>
    <row r="73" spans="1:64" ht="16.5" x14ac:dyDescent="0.25">
      <c r="A73" s="67" t="str">
        <f>"- Cự ly tuyến:"&amp;VLOOKUP(D71,Quyhoach!$B$8:$J$257,7,0)&amp;"km"</f>
        <v>- Cự ly tuyến:1350km</v>
      </c>
    </row>
    <row r="74" spans="1:64" ht="16.5" x14ac:dyDescent="0.25">
      <c r="A74" s="67" t="str">
        <f>"- Tổng số chuyến xe/ngày/tháng: "&amp;VLOOKUP(D71,Quyhoach!$B$8:$J$257,8,0)</f>
        <v>- Tổng số chuyến xe/ngày/tháng: 15</v>
      </c>
    </row>
    <row r="75" spans="1:64" ht="18.75" x14ac:dyDescent="0.25">
      <c r="A75" s="70"/>
    </row>
    <row r="76" spans="1:64" x14ac:dyDescent="0.25">
      <c r="A76" s="243" t="s">
        <v>637</v>
      </c>
      <c r="B76" s="71" t="s">
        <v>638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</row>
    <row r="77" spans="1:64" ht="15.75" customHeight="1" x14ac:dyDescent="0.25">
      <c r="A77" s="244"/>
      <c r="B77" s="242" t="s">
        <v>639</v>
      </c>
      <c r="C77" s="242"/>
      <c r="D77" s="242" t="s">
        <v>640</v>
      </c>
      <c r="E77" s="242"/>
      <c r="F77" s="242" t="s">
        <v>641</v>
      </c>
      <c r="G77" s="242"/>
      <c r="H77" s="242" t="s">
        <v>642</v>
      </c>
      <c r="I77" s="242"/>
      <c r="J77" s="242" t="s">
        <v>651</v>
      </c>
      <c r="K77" s="242"/>
      <c r="L77" s="242" t="s">
        <v>652</v>
      </c>
      <c r="M77" s="242"/>
      <c r="N77" s="242" t="s">
        <v>653</v>
      </c>
      <c r="O77" s="242"/>
      <c r="P77" s="242" t="s">
        <v>654</v>
      </c>
      <c r="Q77" s="242"/>
      <c r="R77" s="242" t="s">
        <v>655</v>
      </c>
      <c r="S77" s="242"/>
      <c r="T77" s="242" t="s">
        <v>656</v>
      </c>
      <c r="U77" s="242"/>
      <c r="V77" s="242" t="s">
        <v>657</v>
      </c>
      <c r="W77" s="242"/>
      <c r="X77" s="242" t="s">
        <v>658</v>
      </c>
      <c r="Y77" s="242"/>
      <c r="Z77" s="242" t="s">
        <v>659</v>
      </c>
      <c r="AA77" s="242"/>
      <c r="AB77" s="242" t="s">
        <v>660</v>
      </c>
      <c r="AC77" s="242"/>
      <c r="AD77" s="242" t="s">
        <v>661</v>
      </c>
      <c r="AE77" s="242"/>
      <c r="AF77" s="242" t="s">
        <v>662</v>
      </c>
      <c r="AG77" s="242"/>
      <c r="AH77" s="242" t="s">
        <v>663</v>
      </c>
      <c r="AI77" s="242"/>
      <c r="AJ77" s="242" t="s">
        <v>664</v>
      </c>
      <c r="AK77" s="242"/>
      <c r="AL77" s="242" t="s">
        <v>665</v>
      </c>
      <c r="AM77" s="242"/>
      <c r="AN77" s="242" t="s">
        <v>666</v>
      </c>
      <c r="AO77" s="242"/>
      <c r="AP77" s="242" t="s">
        <v>667</v>
      </c>
      <c r="AQ77" s="242"/>
      <c r="AR77" s="242" t="s">
        <v>668</v>
      </c>
      <c r="AS77" s="242"/>
      <c r="AT77" s="242" t="s">
        <v>669</v>
      </c>
      <c r="AU77" s="242"/>
      <c r="AV77" s="242" t="s">
        <v>670</v>
      </c>
      <c r="AW77" s="242"/>
      <c r="AX77" s="242" t="s">
        <v>671</v>
      </c>
      <c r="AY77" s="242"/>
      <c r="AZ77" s="242" t="s">
        <v>672</v>
      </c>
      <c r="BA77" s="242"/>
      <c r="BB77" s="242" t="s">
        <v>673</v>
      </c>
      <c r="BC77" s="242"/>
      <c r="BD77" s="242" t="s">
        <v>674</v>
      </c>
      <c r="BE77" s="242"/>
      <c r="BF77" s="242" t="s">
        <v>675</v>
      </c>
      <c r="BG77" s="242"/>
      <c r="BH77" s="242" t="s">
        <v>676</v>
      </c>
      <c r="BI77" s="242"/>
    </row>
    <row r="78" spans="1:64" ht="28.5" x14ac:dyDescent="0.25">
      <c r="A78" s="245"/>
      <c r="B78" s="102" t="s">
        <v>650</v>
      </c>
      <c r="C78" s="102" t="s">
        <v>644</v>
      </c>
      <c r="D78" s="102" t="s">
        <v>650</v>
      </c>
      <c r="E78" s="102" t="s">
        <v>644</v>
      </c>
      <c r="F78" s="102" t="s">
        <v>650</v>
      </c>
      <c r="G78" s="102" t="s">
        <v>644</v>
      </c>
      <c r="H78" s="102" t="s">
        <v>650</v>
      </c>
      <c r="I78" s="102" t="s">
        <v>644</v>
      </c>
      <c r="J78" s="102" t="s">
        <v>650</v>
      </c>
      <c r="K78" s="102" t="s">
        <v>644</v>
      </c>
      <c r="L78" s="102" t="s">
        <v>650</v>
      </c>
      <c r="M78" s="102" t="s">
        <v>644</v>
      </c>
      <c r="N78" s="102" t="s">
        <v>650</v>
      </c>
      <c r="O78" s="102" t="s">
        <v>644</v>
      </c>
      <c r="P78" s="102" t="s">
        <v>650</v>
      </c>
      <c r="Q78" s="102" t="s">
        <v>644</v>
      </c>
      <c r="R78" s="102" t="s">
        <v>650</v>
      </c>
      <c r="S78" s="102" t="s">
        <v>644</v>
      </c>
      <c r="T78" s="102" t="s">
        <v>650</v>
      </c>
      <c r="U78" s="102" t="s">
        <v>644</v>
      </c>
      <c r="V78" s="102" t="s">
        <v>650</v>
      </c>
      <c r="W78" s="102" t="s">
        <v>644</v>
      </c>
      <c r="X78" s="102" t="s">
        <v>650</v>
      </c>
      <c r="Y78" s="102" t="s">
        <v>644</v>
      </c>
      <c r="Z78" s="102" t="s">
        <v>650</v>
      </c>
      <c r="AA78" s="102" t="s">
        <v>644</v>
      </c>
      <c r="AB78" s="102" t="s">
        <v>650</v>
      </c>
      <c r="AC78" s="102" t="s">
        <v>644</v>
      </c>
      <c r="AD78" s="102" t="s">
        <v>650</v>
      </c>
      <c r="AE78" s="102" t="s">
        <v>644</v>
      </c>
      <c r="AF78" s="102" t="s">
        <v>650</v>
      </c>
      <c r="AG78" s="102" t="s">
        <v>644</v>
      </c>
      <c r="AH78" s="102" t="s">
        <v>650</v>
      </c>
      <c r="AI78" s="102" t="s">
        <v>644</v>
      </c>
      <c r="AJ78" s="102" t="s">
        <v>650</v>
      </c>
      <c r="AK78" s="102" t="s">
        <v>644</v>
      </c>
      <c r="AL78" s="102" t="s">
        <v>650</v>
      </c>
      <c r="AM78" s="102" t="s">
        <v>644</v>
      </c>
      <c r="AN78" s="102" t="s">
        <v>650</v>
      </c>
      <c r="AO78" s="102" t="s">
        <v>644</v>
      </c>
      <c r="AP78" s="102" t="s">
        <v>650</v>
      </c>
      <c r="AQ78" s="102" t="s">
        <v>644</v>
      </c>
      <c r="AR78" s="102" t="s">
        <v>650</v>
      </c>
      <c r="AS78" s="102" t="s">
        <v>644</v>
      </c>
      <c r="AT78" s="102" t="s">
        <v>650</v>
      </c>
      <c r="AU78" s="102" t="s">
        <v>644</v>
      </c>
      <c r="AV78" s="102" t="s">
        <v>650</v>
      </c>
      <c r="AW78" s="102" t="s">
        <v>644</v>
      </c>
      <c r="AX78" s="102" t="s">
        <v>650</v>
      </c>
      <c r="AY78" s="102" t="s">
        <v>644</v>
      </c>
      <c r="AZ78" s="102" t="s">
        <v>650</v>
      </c>
      <c r="BA78" s="102" t="s">
        <v>644</v>
      </c>
      <c r="BB78" s="102" t="s">
        <v>650</v>
      </c>
      <c r="BC78" s="102" t="s">
        <v>644</v>
      </c>
      <c r="BD78" s="102" t="s">
        <v>650</v>
      </c>
      <c r="BE78" s="102" t="s">
        <v>644</v>
      </c>
      <c r="BF78" s="102" t="s">
        <v>650</v>
      </c>
      <c r="BG78" s="102" t="s">
        <v>644</v>
      </c>
      <c r="BH78" s="102" t="s">
        <v>650</v>
      </c>
      <c r="BI78" s="102" t="s">
        <v>644</v>
      </c>
      <c r="BJ78" s="102" t="s">
        <v>682</v>
      </c>
      <c r="BK78" s="102" t="s">
        <v>683</v>
      </c>
      <c r="BL78" s="102" t="s">
        <v>684</v>
      </c>
    </row>
    <row r="79" spans="1:64" x14ac:dyDescent="0.25">
      <c r="A79" s="127">
        <v>1</v>
      </c>
      <c r="B79" s="132"/>
      <c r="C79" s="132"/>
      <c r="D79" s="127"/>
      <c r="E79" s="127"/>
      <c r="F79" s="127"/>
      <c r="G79" s="127"/>
      <c r="H79" s="127"/>
      <c r="I79" s="127"/>
      <c r="J79" s="127"/>
      <c r="K79" s="127"/>
      <c r="L79" s="128">
        <v>0.21875</v>
      </c>
      <c r="M79" s="128">
        <v>0.20833333333333334</v>
      </c>
      <c r="N79" s="127"/>
      <c r="O79" s="127"/>
      <c r="P79" s="127"/>
      <c r="Q79" s="127"/>
      <c r="R79" s="127"/>
      <c r="S79" s="127"/>
      <c r="T79" s="128">
        <v>0.21875</v>
      </c>
      <c r="U79" s="128">
        <v>0.20833333333333334</v>
      </c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8">
        <v>0.21875</v>
      </c>
      <c r="AG79" s="128">
        <v>0.20833333333333334</v>
      </c>
      <c r="AH79" s="127"/>
      <c r="AI79" s="127"/>
      <c r="AJ79" s="127"/>
      <c r="AK79" s="127"/>
      <c r="AL79" s="127"/>
      <c r="AM79" s="127"/>
      <c r="AN79" s="128">
        <v>0.21875</v>
      </c>
      <c r="AO79" s="128">
        <v>0.20833333333333334</v>
      </c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36" t="s">
        <v>691</v>
      </c>
      <c r="BK79" s="136">
        <v>1303</v>
      </c>
      <c r="BL79" s="136">
        <v>4</v>
      </c>
    </row>
    <row r="80" spans="1:64" x14ac:dyDescent="0.25">
      <c r="A80" s="130">
        <v>2</v>
      </c>
      <c r="B80" s="131"/>
      <c r="C80" s="130"/>
      <c r="D80" s="130"/>
      <c r="E80" s="130"/>
      <c r="F80" s="130"/>
      <c r="G80" s="130"/>
      <c r="H80" s="130"/>
      <c r="I80" s="130"/>
      <c r="J80" s="130"/>
      <c r="K80" s="130"/>
      <c r="L80" s="131">
        <v>0.25</v>
      </c>
      <c r="M80" s="130"/>
      <c r="N80" s="130"/>
      <c r="O80" s="130"/>
      <c r="P80" s="130"/>
      <c r="Q80" s="131">
        <v>0.25</v>
      </c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1">
        <v>0.25</v>
      </c>
      <c r="AG80" s="130"/>
      <c r="AH80" s="130"/>
      <c r="AI80" s="130"/>
      <c r="AJ80" s="130"/>
      <c r="AK80" s="131">
        <v>0.25</v>
      </c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1">
        <v>0.25</v>
      </c>
      <c r="BA80" s="130"/>
      <c r="BB80" s="130"/>
      <c r="BC80" s="130"/>
      <c r="BD80" s="130"/>
      <c r="BE80" s="131">
        <v>0.25</v>
      </c>
      <c r="BF80" s="130"/>
      <c r="BG80" s="130"/>
      <c r="BH80" s="130"/>
      <c r="BI80" s="130"/>
      <c r="BJ80" s="132" t="s">
        <v>709</v>
      </c>
      <c r="BK80" s="132">
        <v>9222</v>
      </c>
      <c r="BL80" s="132">
        <v>3</v>
      </c>
    </row>
    <row r="81" spans="1:64" x14ac:dyDescent="0.25">
      <c r="A81" s="57">
        <v>3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</row>
    <row r="82" spans="1:64" x14ac:dyDescent="0.25">
      <c r="A82" s="57" t="s">
        <v>645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</row>
    <row r="83" spans="1:64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</row>
    <row r="84" spans="1:64" x14ac:dyDescent="0.25">
      <c r="BJ84" s="62" t="s">
        <v>695</v>
      </c>
      <c r="BK84" s="65"/>
      <c r="BL84" s="61">
        <f>SUM(BL71:BL83)</f>
        <v>7</v>
      </c>
    </row>
    <row r="85" spans="1:64" ht="16.5" x14ac:dyDescent="0.25">
      <c r="A85" s="67" t="str">
        <f>"- Tên tuyến:"&amp;VLOOKUP(D87,Quyhoach!$B$8:$J$257,2,0)&amp;"-"&amp;VLOOKUP(D87,Quyhoach!$B$8:$J$257,3,0)</f>
        <v>- Tên tuyến:Quảng Bình-TP.Hồ Chí Minh</v>
      </c>
    </row>
    <row r="86" spans="1:64" ht="16.5" x14ac:dyDescent="0.25">
      <c r="A86" s="68" t="str">
        <f>"- Bến xe đi:"&amp;VLOOKUP(D87,Quyhoach!$B$8:$J$257,4,0)&amp;";                 Bến xe đến: "&amp;VLOOKUP(D87,Quyhoach!$B$8:$J$257,5,0)</f>
        <v>- Bến xe đi:Đồng Hới;                 Bến xe đến: Ngã Tư Ga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</row>
    <row r="87" spans="1:64" ht="16.5" x14ac:dyDescent="0.25">
      <c r="A87" s="67" t="s">
        <v>677</v>
      </c>
      <c r="D87" s="6" t="s">
        <v>482</v>
      </c>
    </row>
    <row r="88" spans="1:64" ht="16.5" x14ac:dyDescent="0.25">
      <c r="A88" s="67" t="str">
        <f>"- Hành trình tuyến:"&amp;VLOOKUP(D87,Quyhoach!$B$8:$J$257,6,0)</f>
        <v xml:space="preserve">- Hành trình tuyến:BX Đồng Hới  - QL1 - QL14 - QL1 - BX Ngã Tư Ga &lt;A&gt; </v>
      </c>
    </row>
    <row r="89" spans="1:64" ht="16.5" x14ac:dyDescent="0.25">
      <c r="A89" s="67" t="str">
        <f>"- Cự ly tuyến:"&amp;VLOOKUP(D87,Quyhoach!$B$8:$J$257,7,0)&amp;"km"</f>
        <v>- Cự ly tuyến:1300km</v>
      </c>
    </row>
    <row r="90" spans="1:64" ht="16.5" x14ac:dyDescent="0.25">
      <c r="A90" s="67" t="str">
        <f>"- Tổng số chuyến xe/ngày/tháng: "&amp;VLOOKUP(D87,Quyhoach!$B$8:$J$257,8,0)</f>
        <v>- Tổng số chuyến xe/ngày/tháng: 60</v>
      </c>
    </row>
    <row r="91" spans="1:64" ht="18.75" x14ac:dyDescent="0.25">
      <c r="A91" s="70"/>
    </row>
    <row r="92" spans="1:64" x14ac:dyDescent="0.25">
      <c r="A92" s="243" t="s">
        <v>637</v>
      </c>
      <c r="B92" s="71" t="s">
        <v>638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</row>
    <row r="93" spans="1:64" ht="15.75" customHeight="1" x14ac:dyDescent="0.25">
      <c r="A93" s="244"/>
      <c r="B93" s="242" t="s">
        <v>639</v>
      </c>
      <c r="C93" s="242"/>
      <c r="D93" s="242" t="s">
        <v>640</v>
      </c>
      <c r="E93" s="242"/>
      <c r="F93" s="242" t="s">
        <v>641</v>
      </c>
      <c r="G93" s="242"/>
      <c r="H93" s="242" t="s">
        <v>642</v>
      </c>
      <c r="I93" s="242"/>
      <c r="J93" s="242" t="s">
        <v>651</v>
      </c>
      <c r="K93" s="242"/>
      <c r="L93" s="242" t="s">
        <v>652</v>
      </c>
      <c r="M93" s="242"/>
      <c r="N93" s="242" t="s">
        <v>653</v>
      </c>
      <c r="O93" s="242"/>
      <c r="P93" s="242" t="s">
        <v>654</v>
      </c>
      <c r="Q93" s="242"/>
      <c r="R93" s="242" t="s">
        <v>655</v>
      </c>
      <c r="S93" s="242"/>
      <c r="T93" s="242" t="s">
        <v>656</v>
      </c>
      <c r="U93" s="242"/>
      <c r="V93" s="242" t="s">
        <v>657</v>
      </c>
      <c r="W93" s="242"/>
      <c r="X93" s="242" t="s">
        <v>658</v>
      </c>
      <c r="Y93" s="242"/>
      <c r="Z93" s="242" t="s">
        <v>659</v>
      </c>
      <c r="AA93" s="242"/>
      <c r="AB93" s="242" t="s">
        <v>660</v>
      </c>
      <c r="AC93" s="242"/>
      <c r="AD93" s="242" t="s">
        <v>661</v>
      </c>
      <c r="AE93" s="242"/>
      <c r="AF93" s="242" t="s">
        <v>662</v>
      </c>
      <c r="AG93" s="242"/>
      <c r="AH93" s="242" t="s">
        <v>663</v>
      </c>
      <c r="AI93" s="242"/>
      <c r="AJ93" s="242" t="s">
        <v>664</v>
      </c>
      <c r="AK93" s="242"/>
      <c r="AL93" s="242" t="s">
        <v>665</v>
      </c>
      <c r="AM93" s="242"/>
      <c r="AN93" s="242" t="s">
        <v>666</v>
      </c>
      <c r="AO93" s="242"/>
      <c r="AP93" s="242" t="s">
        <v>667</v>
      </c>
      <c r="AQ93" s="242"/>
      <c r="AR93" s="242" t="s">
        <v>668</v>
      </c>
      <c r="AS93" s="242"/>
      <c r="AT93" s="242" t="s">
        <v>669</v>
      </c>
      <c r="AU93" s="242"/>
      <c r="AV93" s="242" t="s">
        <v>670</v>
      </c>
      <c r="AW93" s="242"/>
      <c r="AX93" s="242" t="s">
        <v>671</v>
      </c>
      <c r="AY93" s="242"/>
      <c r="AZ93" s="242" t="s">
        <v>672</v>
      </c>
      <c r="BA93" s="242"/>
      <c r="BB93" s="242" t="s">
        <v>673</v>
      </c>
      <c r="BC93" s="242"/>
      <c r="BD93" s="242" t="s">
        <v>674</v>
      </c>
      <c r="BE93" s="242"/>
      <c r="BF93" s="242" t="s">
        <v>675</v>
      </c>
      <c r="BG93" s="242"/>
      <c r="BH93" s="242" t="s">
        <v>676</v>
      </c>
      <c r="BI93" s="242"/>
    </row>
    <row r="94" spans="1:64" ht="28.5" x14ac:dyDescent="0.25">
      <c r="A94" s="245"/>
      <c r="B94" s="102" t="s">
        <v>650</v>
      </c>
      <c r="C94" s="102" t="s">
        <v>644</v>
      </c>
      <c r="D94" s="102" t="s">
        <v>650</v>
      </c>
      <c r="E94" s="102" t="s">
        <v>644</v>
      </c>
      <c r="F94" s="102" t="s">
        <v>650</v>
      </c>
      <c r="G94" s="102" t="s">
        <v>644</v>
      </c>
      <c r="H94" s="102" t="s">
        <v>650</v>
      </c>
      <c r="I94" s="102" t="s">
        <v>644</v>
      </c>
      <c r="J94" s="102" t="s">
        <v>650</v>
      </c>
      <c r="K94" s="102" t="s">
        <v>644</v>
      </c>
      <c r="L94" s="102" t="s">
        <v>650</v>
      </c>
      <c r="M94" s="102" t="s">
        <v>644</v>
      </c>
      <c r="N94" s="102" t="s">
        <v>650</v>
      </c>
      <c r="O94" s="102" t="s">
        <v>644</v>
      </c>
      <c r="P94" s="102" t="s">
        <v>650</v>
      </c>
      <c r="Q94" s="102" t="s">
        <v>644</v>
      </c>
      <c r="R94" s="102" t="s">
        <v>650</v>
      </c>
      <c r="S94" s="102" t="s">
        <v>644</v>
      </c>
      <c r="T94" s="102" t="s">
        <v>650</v>
      </c>
      <c r="U94" s="102" t="s">
        <v>644</v>
      </c>
      <c r="V94" s="102" t="s">
        <v>650</v>
      </c>
      <c r="W94" s="102" t="s">
        <v>644</v>
      </c>
      <c r="X94" s="102" t="s">
        <v>650</v>
      </c>
      <c r="Y94" s="102" t="s">
        <v>644</v>
      </c>
      <c r="Z94" s="102" t="s">
        <v>650</v>
      </c>
      <c r="AA94" s="102" t="s">
        <v>644</v>
      </c>
      <c r="AB94" s="102" t="s">
        <v>650</v>
      </c>
      <c r="AC94" s="102" t="s">
        <v>644</v>
      </c>
      <c r="AD94" s="102" t="s">
        <v>650</v>
      </c>
      <c r="AE94" s="102" t="s">
        <v>644</v>
      </c>
      <c r="AF94" s="102" t="s">
        <v>650</v>
      </c>
      <c r="AG94" s="102" t="s">
        <v>644</v>
      </c>
      <c r="AH94" s="102" t="s">
        <v>650</v>
      </c>
      <c r="AI94" s="102" t="s">
        <v>644</v>
      </c>
      <c r="AJ94" s="102" t="s">
        <v>650</v>
      </c>
      <c r="AK94" s="102" t="s">
        <v>644</v>
      </c>
      <c r="AL94" s="102" t="s">
        <v>650</v>
      </c>
      <c r="AM94" s="102" t="s">
        <v>644</v>
      </c>
      <c r="AN94" s="102" t="s">
        <v>650</v>
      </c>
      <c r="AO94" s="102" t="s">
        <v>644</v>
      </c>
      <c r="AP94" s="102" t="s">
        <v>650</v>
      </c>
      <c r="AQ94" s="102" t="s">
        <v>644</v>
      </c>
      <c r="AR94" s="102" t="s">
        <v>650</v>
      </c>
      <c r="AS94" s="102" t="s">
        <v>644</v>
      </c>
      <c r="AT94" s="102" t="s">
        <v>650</v>
      </c>
      <c r="AU94" s="102" t="s">
        <v>644</v>
      </c>
      <c r="AV94" s="102" t="s">
        <v>650</v>
      </c>
      <c r="AW94" s="102" t="s">
        <v>644</v>
      </c>
      <c r="AX94" s="102" t="s">
        <v>650</v>
      </c>
      <c r="AY94" s="102" t="s">
        <v>644</v>
      </c>
      <c r="AZ94" s="102" t="s">
        <v>650</v>
      </c>
      <c r="BA94" s="102" t="s">
        <v>644</v>
      </c>
      <c r="BB94" s="102" t="s">
        <v>650</v>
      </c>
      <c r="BC94" s="102" t="s">
        <v>644</v>
      </c>
      <c r="BD94" s="102" t="s">
        <v>650</v>
      </c>
      <c r="BE94" s="102" t="s">
        <v>644</v>
      </c>
      <c r="BF94" s="102" t="s">
        <v>650</v>
      </c>
      <c r="BG94" s="102" t="s">
        <v>644</v>
      </c>
      <c r="BH94" s="102" t="s">
        <v>650</v>
      </c>
      <c r="BI94" s="102" t="s">
        <v>644</v>
      </c>
    </row>
    <row r="95" spans="1:64" x14ac:dyDescent="0.25">
      <c r="A95" s="61">
        <v>1</v>
      </c>
      <c r="B95" s="62">
        <v>0.29166666666666669</v>
      </c>
      <c r="C95" s="62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</row>
    <row r="96" spans="1:64" x14ac:dyDescent="0.25">
      <c r="A96" s="57">
        <v>2</v>
      </c>
      <c r="B96" s="58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</row>
    <row r="97" spans="1:64" x14ac:dyDescent="0.25">
      <c r="A97" s="57">
        <v>3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</row>
    <row r="98" spans="1:64" x14ac:dyDescent="0.25">
      <c r="A98" s="57" t="s">
        <v>645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</row>
    <row r="99" spans="1:64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</row>
    <row r="102" spans="1:64" ht="16.5" x14ac:dyDescent="0.25">
      <c r="A102" s="67" t="str">
        <f>"- Tên tuyến:"&amp;VLOOKUP(D104,Quyhoach!$B$8:$J$257,2,0)&amp;"-"&amp;VLOOKUP(D104,Quyhoach!$B$8:$J$257,3,0)</f>
        <v>- Tên tuyến:Quảng Bình-TP.Hồ Chí Minh</v>
      </c>
    </row>
    <row r="103" spans="1:64" ht="16.5" x14ac:dyDescent="0.25">
      <c r="A103" s="68" t="str">
        <f>"- Bến xe đi:"&amp;VLOOKUP(D104,Quyhoach!$B$8:$J$257,4,0)&amp;";                 Bến xe đến: "&amp;VLOOKUP(D104,Quyhoach!$B$8:$J$257,5,0)</f>
        <v>- Bến xe đi:Quy Đạt;                 Bến xe đến: Ngã Tư Ga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</row>
    <row r="104" spans="1:64" ht="16.5" x14ac:dyDescent="0.25">
      <c r="A104" s="67" t="s">
        <v>677</v>
      </c>
      <c r="D104" s="6" t="s">
        <v>486</v>
      </c>
    </row>
    <row r="105" spans="1:64" ht="16.5" x14ac:dyDescent="0.25">
      <c r="A105" s="67" t="str">
        <f>"- Hành trình tuyến:"&amp;VLOOKUP(D104,Quyhoach!$B$8:$J$257,6,0)</f>
        <v>- Hành trình tuyến:BX Quy Đạt - Đường Hồ Chí Minh - QL1 - QL14 - QL1 - BX Ngã Tư Ga &lt;A&gt;</v>
      </c>
    </row>
    <row r="106" spans="1:64" ht="16.5" x14ac:dyDescent="0.25">
      <c r="A106" s="67" t="str">
        <f>"- Cự ly tuyến:"&amp;VLOOKUP(D104,Quyhoach!$B$8:$J$257,7,0)&amp;"km"</f>
        <v>- Cự ly tuyến:1365km</v>
      </c>
    </row>
    <row r="107" spans="1:64" ht="16.5" x14ac:dyDescent="0.25">
      <c r="A107" s="67" t="str">
        <f>"- Tổng số chuyến xe/ngày/tháng: "&amp;VLOOKUP(D104,Quyhoach!$B$8:$J$257,8,0)</f>
        <v>- Tổng số chuyến xe/ngày/tháng: 60</v>
      </c>
    </row>
    <row r="108" spans="1:64" ht="18.75" x14ac:dyDescent="0.25">
      <c r="A108" s="70"/>
    </row>
    <row r="109" spans="1:64" x14ac:dyDescent="0.25">
      <c r="A109" s="243" t="s">
        <v>637</v>
      </c>
      <c r="B109" s="71" t="s">
        <v>638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</row>
    <row r="110" spans="1:64" ht="15.75" customHeight="1" x14ac:dyDescent="0.25">
      <c r="A110" s="244"/>
      <c r="B110" s="242" t="s">
        <v>639</v>
      </c>
      <c r="C110" s="242"/>
      <c r="D110" s="242" t="s">
        <v>640</v>
      </c>
      <c r="E110" s="242"/>
      <c r="F110" s="242" t="s">
        <v>641</v>
      </c>
      <c r="G110" s="242"/>
      <c r="H110" s="242" t="s">
        <v>642</v>
      </c>
      <c r="I110" s="242"/>
      <c r="J110" s="242" t="s">
        <v>651</v>
      </c>
      <c r="K110" s="242"/>
      <c r="L110" s="242" t="s">
        <v>652</v>
      </c>
      <c r="M110" s="242"/>
      <c r="N110" s="242" t="s">
        <v>653</v>
      </c>
      <c r="O110" s="242"/>
      <c r="P110" s="242" t="s">
        <v>654</v>
      </c>
      <c r="Q110" s="242"/>
      <c r="R110" s="242" t="s">
        <v>655</v>
      </c>
      <c r="S110" s="242"/>
      <c r="T110" s="242" t="s">
        <v>656</v>
      </c>
      <c r="U110" s="242"/>
      <c r="V110" s="242" t="s">
        <v>657</v>
      </c>
      <c r="W110" s="242"/>
      <c r="X110" s="242" t="s">
        <v>658</v>
      </c>
      <c r="Y110" s="242"/>
      <c r="Z110" s="242" t="s">
        <v>659</v>
      </c>
      <c r="AA110" s="242"/>
      <c r="AB110" s="242" t="s">
        <v>660</v>
      </c>
      <c r="AC110" s="242"/>
      <c r="AD110" s="242" t="s">
        <v>661</v>
      </c>
      <c r="AE110" s="242"/>
      <c r="AF110" s="242" t="s">
        <v>662</v>
      </c>
      <c r="AG110" s="242"/>
      <c r="AH110" s="242" t="s">
        <v>663</v>
      </c>
      <c r="AI110" s="242"/>
      <c r="AJ110" s="242" t="s">
        <v>664</v>
      </c>
      <c r="AK110" s="242"/>
      <c r="AL110" s="242" t="s">
        <v>665</v>
      </c>
      <c r="AM110" s="242"/>
      <c r="AN110" s="242" t="s">
        <v>666</v>
      </c>
      <c r="AO110" s="242"/>
      <c r="AP110" s="242" t="s">
        <v>667</v>
      </c>
      <c r="AQ110" s="242"/>
      <c r="AR110" s="242" t="s">
        <v>668</v>
      </c>
      <c r="AS110" s="242"/>
      <c r="AT110" s="242" t="s">
        <v>669</v>
      </c>
      <c r="AU110" s="242"/>
      <c r="AV110" s="242" t="s">
        <v>670</v>
      </c>
      <c r="AW110" s="242"/>
      <c r="AX110" s="242" t="s">
        <v>671</v>
      </c>
      <c r="AY110" s="242"/>
      <c r="AZ110" s="242" t="s">
        <v>672</v>
      </c>
      <c r="BA110" s="242"/>
      <c r="BB110" s="242" t="s">
        <v>673</v>
      </c>
      <c r="BC110" s="242"/>
      <c r="BD110" s="242" t="s">
        <v>674</v>
      </c>
      <c r="BE110" s="242"/>
      <c r="BF110" s="242" t="s">
        <v>675</v>
      </c>
      <c r="BG110" s="242"/>
      <c r="BH110" s="242" t="s">
        <v>676</v>
      </c>
      <c r="BI110" s="242"/>
    </row>
    <row r="111" spans="1:64" ht="28.5" x14ac:dyDescent="0.25">
      <c r="A111" s="245"/>
      <c r="B111" s="102" t="s">
        <v>650</v>
      </c>
      <c r="C111" s="102" t="s">
        <v>644</v>
      </c>
      <c r="D111" s="102" t="s">
        <v>650</v>
      </c>
      <c r="E111" s="102" t="s">
        <v>644</v>
      </c>
      <c r="F111" s="102" t="s">
        <v>650</v>
      </c>
      <c r="G111" s="102" t="s">
        <v>644</v>
      </c>
      <c r="H111" s="102" t="s">
        <v>650</v>
      </c>
      <c r="I111" s="102" t="s">
        <v>644</v>
      </c>
      <c r="J111" s="102" t="s">
        <v>650</v>
      </c>
      <c r="K111" s="102" t="s">
        <v>644</v>
      </c>
      <c r="L111" s="102" t="s">
        <v>650</v>
      </c>
      <c r="M111" s="102" t="s">
        <v>644</v>
      </c>
      <c r="N111" s="102" t="s">
        <v>650</v>
      </c>
      <c r="O111" s="102" t="s">
        <v>644</v>
      </c>
      <c r="P111" s="102" t="s">
        <v>650</v>
      </c>
      <c r="Q111" s="102" t="s">
        <v>644</v>
      </c>
      <c r="R111" s="102" t="s">
        <v>650</v>
      </c>
      <c r="S111" s="102" t="s">
        <v>644</v>
      </c>
      <c r="T111" s="102" t="s">
        <v>650</v>
      </c>
      <c r="U111" s="102" t="s">
        <v>644</v>
      </c>
      <c r="V111" s="102" t="s">
        <v>650</v>
      </c>
      <c r="W111" s="102" t="s">
        <v>644</v>
      </c>
      <c r="X111" s="102" t="s">
        <v>650</v>
      </c>
      <c r="Y111" s="102" t="s">
        <v>644</v>
      </c>
      <c r="Z111" s="102" t="s">
        <v>650</v>
      </c>
      <c r="AA111" s="102" t="s">
        <v>644</v>
      </c>
      <c r="AB111" s="102" t="s">
        <v>650</v>
      </c>
      <c r="AC111" s="102" t="s">
        <v>644</v>
      </c>
      <c r="AD111" s="102" t="s">
        <v>650</v>
      </c>
      <c r="AE111" s="102" t="s">
        <v>644</v>
      </c>
      <c r="AF111" s="102" t="s">
        <v>650</v>
      </c>
      <c r="AG111" s="102" t="s">
        <v>644</v>
      </c>
      <c r="AH111" s="102" t="s">
        <v>650</v>
      </c>
      <c r="AI111" s="102" t="s">
        <v>644</v>
      </c>
      <c r="AJ111" s="102" t="s">
        <v>650</v>
      </c>
      <c r="AK111" s="102" t="s">
        <v>644</v>
      </c>
      <c r="AL111" s="102" t="s">
        <v>650</v>
      </c>
      <c r="AM111" s="102" t="s">
        <v>644</v>
      </c>
      <c r="AN111" s="102" t="s">
        <v>650</v>
      </c>
      <c r="AO111" s="102" t="s">
        <v>644</v>
      </c>
      <c r="AP111" s="102" t="s">
        <v>650</v>
      </c>
      <c r="AQ111" s="102" t="s">
        <v>644</v>
      </c>
      <c r="AR111" s="102" t="s">
        <v>650</v>
      </c>
      <c r="AS111" s="102" t="s">
        <v>644</v>
      </c>
      <c r="AT111" s="102" t="s">
        <v>650</v>
      </c>
      <c r="AU111" s="102" t="s">
        <v>644</v>
      </c>
      <c r="AV111" s="102" t="s">
        <v>650</v>
      </c>
      <c r="AW111" s="102" t="s">
        <v>644</v>
      </c>
      <c r="AX111" s="102" t="s">
        <v>650</v>
      </c>
      <c r="AY111" s="102" t="s">
        <v>644</v>
      </c>
      <c r="AZ111" s="102" t="s">
        <v>650</v>
      </c>
      <c r="BA111" s="102" t="s">
        <v>644</v>
      </c>
      <c r="BB111" s="102" t="s">
        <v>650</v>
      </c>
      <c r="BC111" s="102" t="s">
        <v>644</v>
      </c>
      <c r="BD111" s="102" t="s">
        <v>650</v>
      </c>
      <c r="BE111" s="102" t="s">
        <v>644</v>
      </c>
      <c r="BF111" s="102" t="s">
        <v>650</v>
      </c>
      <c r="BG111" s="102" t="s">
        <v>644</v>
      </c>
      <c r="BH111" s="102" t="s">
        <v>650</v>
      </c>
      <c r="BI111" s="102" t="s">
        <v>644</v>
      </c>
      <c r="BJ111" s="102" t="s">
        <v>682</v>
      </c>
      <c r="BK111" s="102" t="s">
        <v>683</v>
      </c>
      <c r="BL111" s="102" t="s">
        <v>684</v>
      </c>
    </row>
    <row r="112" spans="1:64" x14ac:dyDescent="0.25">
      <c r="A112" s="127">
        <v>1</v>
      </c>
      <c r="B112" s="132"/>
      <c r="C112" s="132"/>
      <c r="D112" s="128">
        <v>0.16666666666666666</v>
      </c>
      <c r="E112" s="128">
        <v>0.16666666666666666</v>
      </c>
      <c r="F112" s="127"/>
      <c r="G112" s="127"/>
      <c r="H112" s="127"/>
      <c r="I112" s="127"/>
      <c r="J112" s="127"/>
      <c r="K112" s="127"/>
      <c r="L112" s="128">
        <v>0.16666666666666666</v>
      </c>
      <c r="M112" s="128">
        <v>0.16666666666666666</v>
      </c>
      <c r="N112" s="127"/>
      <c r="O112" s="127"/>
      <c r="P112" s="128">
        <v>0.16666666666666666</v>
      </c>
      <c r="Q112" s="128">
        <v>0.16666666666666666</v>
      </c>
      <c r="R112" s="127"/>
      <c r="S112" s="127"/>
      <c r="T112" s="128">
        <v>0.16666666666666666</v>
      </c>
      <c r="U112" s="128">
        <v>0.16666666666666666</v>
      </c>
      <c r="V112" s="127"/>
      <c r="W112" s="127"/>
      <c r="X112" s="128">
        <v>0.16666666666666666</v>
      </c>
      <c r="Y112" s="128">
        <v>0.16666666666666666</v>
      </c>
      <c r="Z112" s="127"/>
      <c r="AA112" s="127"/>
      <c r="AB112" s="127"/>
      <c r="AC112" s="127"/>
      <c r="AD112" s="127"/>
      <c r="AE112" s="127"/>
      <c r="AF112" s="128">
        <v>0.16666666666666666</v>
      </c>
      <c r="AG112" s="128">
        <v>0.16666666666666666</v>
      </c>
      <c r="AH112" s="127"/>
      <c r="AI112" s="127"/>
      <c r="AJ112" s="127"/>
      <c r="AK112" s="127"/>
      <c r="AL112" s="127"/>
      <c r="AM112" s="127"/>
      <c r="AN112" s="128">
        <v>0.16666666666666666</v>
      </c>
      <c r="AO112" s="128">
        <v>0.16666666666666666</v>
      </c>
      <c r="AP112" s="127"/>
      <c r="AQ112" s="127"/>
      <c r="AR112" s="127"/>
      <c r="AS112" s="127"/>
      <c r="AT112" s="127"/>
      <c r="AU112" s="127"/>
      <c r="AV112" s="127"/>
      <c r="AW112" s="127"/>
      <c r="AX112" s="128"/>
      <c r="AY112" s="128"/>
      <c r="AZ112" s="128">
        <v>0.16666666666666666</v>
      </c>
      <c r="BA112" s="128">
        <v>0.16666666666666666</v>
      </c>
      <c r="BB112" s="127"/>
      <c r="BC112" s="127"/>
      <c r="BD112" s="127"/>
      <c r="BE112" s="127"/>
      <c r="BF112" s="127"/>
      <c r="BG112" s="127"/>
      <c r="BH112" s="127"/>
      <c r="BI112" s="127"/>
      <c r="BJ112" s="136" t="s">
        <v>688</v>
      </c>
      <c r="BK112" s="136">
        <v>2105</v>
      </c>
      <c r="BL112" s="136">
        <v>8</v>
      </c>
    </row>
    <row r="113" spans="1:64" x14ac:dyDescent="0.25">
      <c r="A113" s="57">
        <v>2</v>
      </c>
      <c r="B113" s="58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</row>
    <row r="114" spans="1:64" x14ac:dyDescent="0.25">
      <c r="A114" s="57">
        <v>3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</row>
    <row r="115" spans="1:64" x14ac:dyDescent="0.25">
      <c r="A115" s="57" t="s">
        <v>645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</row>
    <row r="116" spans="1:64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</row>
    <row r="117" spans="1:64" x14ac:dyDescent="0.25">
      <c r="BJ117" s="62" t="s">
        <v>695</v>
      </c>
      <c r="BK117" s="65"/>
      <c r="BL117" s="61">
        <f>SUM(BL104:BL116)</f>
        <v>8</v>
      </c>
    </row>
    <row r="119" spans="1:64" ht="18.75" x14ac:dyDescent="0.25">
      <c r="A119" s="124" t="s">
        <v>646</v>
      </c>
    </row>
    <row r="120" spans="1:64" ht="18.75" x14ac:dyDescent="0.25">
      <c r="A120" s="125" t="s">
        <v>647</v>
      </c>
    </row>
    <row r="121" spans="1:64" ht="18.75" x14ac:dyDescent="0.25">
      <c r="A121" s="125" t="s">
        <v>648</v>
      </c>
    </row>
    <row r="122" spans="1:64" ht="18.75" x14ac:dyDescent="0.3">
      <c r="A122" s="126" t="s">
        <v>649</v>
      </c>
    </row>
  </sheetData>
  <mergeCells count="217">
    <mergeCell ref="A11:A13"/>
    <mergeCell ref="B12:C12"/>
    <mergeCell ref="D12:E12"/>
    <mergeCell ref="F12:G12"/>
    <mergeCell ref="X12:Y12"/>
    <mergeCell ref="Z12:AA12"/>
    <mergeCell ref="H12:I12"/>
    <mergeCell ref="J12:K12"/>
    <mergeCell ref="D45:E45"/>
    <mergeCell ref="F45:G45"/>
    <mergeCell ref="L12:M12"/>
    <mergeCell ref="N12:O12"/>
    <mergeCell ref="P12:Q12"/>
    <mergeCell ref="R12:S12"/>
    <mergeCell ref="T12:U12"/>
    <mergeCell ref="V12:W12"/>
    <mergeCell ref="H45:I45"/>
    <mergeCell ref="J45:K45"/>
    <mergeCell ref="L45:M45"/>
    <mergeCell ref="N45:O45"/>
    <mergeCell ref="A27:A29"/>
    <mergeCell ref="B28:C28"/>
    <mergeCell ref="D28:E28"/>
    <mergeCell ref="F28:G28"/>
    <mergeCell ref="AH12:AI12"/>
    <mergeCell ref="AB12:AC12"/>
    <mergeCell ref="AD12:AE12"/>
    <mergeCell ref="AV12:AW12"/>
    <mergeCell ref="AJ12:AK12"/>
    <mergeCell ref="AL12:AM12"/>
    <mergeCell ref="AN12:AO12"/>
    <mergeCell ref="AP12:AQ12"/>
    <mergeCell ref="AR12:AS12"/>
    <mergeCell ref="AT12:AU12"/>
    <mergeCell ref="AF12:AG12"/>
    <mergeCell ref="AZ45:BA45"/>
    <mergeCell ref="BB45:BC45"/>
    <mergeCell ref="BD45:BE45"/>
    <mergeCell ref="BF45:BG45"/>
    <mergeCell ref="BH12:BI12"/>
    <mergeCell ref="AX12:AY12"/>
    <mergeCell ref="AZ12:BA12"/>
    <mergeCell ref="BB12:BC12"/>
    <mergeCell ref="BD12:BE12"/>
    <mergeCell ref="BF12:BG12"/>
    <mergeCell ref="BF110:BG110"/>
    <mergeCell ref="BH110:BI110"/>
    <mergeCell ref="AN110:AO110"/>
    <mergeCell ref="AP110:AQ110"/>
    <mergeCell ref="AR110:AS110"/>
    <mergeCell ref="AT110:AU110"/>
    <mergeCell ref="BD110:BE110"/>
    <mergeCell ref="L77:M77"/>
    <mergeCell ref="L61:M61"/>
    <mergeCell ref="N61:O61"/>
    <mergeCell ref="AV61:AW61"/>
    <mergeCell ref="AJ61:AK61"/>
    <mergeCell ref="AL61:AM61"/>
    <mergeCell ref="AN61:AO61"/>
    <mergeCell ref="AP61:AQ61"/>
    <mergeCell ref="V61:W61"/>
    <mergeCell ref="BH61:BI61"/>
    <mergeCell ref="AX61:AY61"/>
    <mergeCell ref="AZ61:BA61"/>
    <mergeCell ref="BB61:BC61"/>
    <mergeCell ref="BD61:BE61"/>
    <mergeCell ref="BF61:BG61"/>
    <mergeCell ref="AT61:AU61"/>
    <mergeCell ref="AR61:AS61"/>
    <mergeCell ref="H110:I110"/>
    <mergeCell ref="J110:K110"/>
    <mergeCell ref="H61:I61"/>
    <mergeCell ref="J61:K61"/>
    <mergeCell ref="A76:A78"/>
    <mergeCell ref="B77:C77"/>
    <mergeCell ref="A109:A111"/>
    <mergeCell ref="B110:C110"/>
    <mergeCell ref="D110:E110"/>
    <mergeCell ref="F110:G110"/>
    <mergeCell ref="D77:E77"/>
    <mergeCell ref="F77:G77"/>
    <mergeCell ref="H77:I77"/>
    <mergeCell ref="J77:K77"/>
    <mergeCell ref="A60:A62"/>
    <mergeCell ref="B61:C61"/>
    <mergeCell ref="D61:E61"/>
    <mergeCell ref="F61:G61"/>
    <mergeCell ref="A92:A94"/>
    <mergeCell ref="B93:C93"/>
    <mergeCell ref="D93:E93"/>
    <mergeCell ref="F93:G93"/>
    <mergeCell ref="H93:I93"/>
    <mergeCell ref="J93:K93"/>
    <mergeCell ref="A44:A46"/>
    <mergeCell ref="B45:C45"/>
    <mergeCell ref="AZ110:BA110"/>
    <mergeCell ref="BB110:BC110"/>
    <mergeCell ref="P110:Q110"/>
    <mergeCell ref="R110:S110"/>
    <mergeCell ref="T110:U110"/>
    <mergeCell ref="V110:W110"/>
    <mergeCell ref="AV110:AW110"/>
    <mergeCell ref="AX110:AY110"/>
    <mergeCell ref="AB110:AC110"/>
    <mergeCell ref="AD110:AE110"/>
    <mergeCell ref="AJ110:AK110"/>
    <mergeCell ref="AL110:AM110"/>
    <mergeCell ref="AL45:AM45"/>
    <mergeCell ref="Z110:AA110"/>
    <mergeCell ref="AB61:AC61"/>
    <mergeCell ref="AD61:AE61"/>
    <mergeCell ref="AF61:AG61"/>
    <mergeCell ref="Z93:AA93"/>
    <mergeCell ref="AB93:AC93"/>
    <mergeCell ref="AD93:AE93"/>
    <mergeCell ref="AH77:AI77"/>
    <mergeCell ref="AJ77:AK77"/>
    <mergeCell ref="H28:I28"/>
    <mergeCell ref="J28:K28"/>
    <mergeCell ref="L110:M110"/>
    <mergeCell ref="N110:O110"/>
    <mergeCell ref="R61:S61"/>
    <mergeCell ref="T61:U61"/>
    <mergeCell ref="P61:Q61"/>
    <mergeCell ref="AH61:AI61"/>
    <mergeCell ref="AJ45:AK45"/>
    <mergeCell ref="P45:Q45"/>
    <mergeCell ref="R45:S45"/>
    <mergeCell ref="T45:U45"/>
    <mergeCell ref="V45:W45"/>
    <mergeCell ref="X45:Y45"/>
    <mergeCell ref="AF45:AG45"/>
    <mergeCell ref="AH45:AI45"/>
    <mergeCell ref="X61:Y61"/>
    <mergeCell ref="Z61:AA61"/>
    <mergeCell ref="Z45:AA45"/>
    <mergeCell ref="AB45:AC45"/>
    <mergeCell ref="AD45:AE45"/>
    <mergeCell ref="AF110:AG110"/>
    <mergeCell ref="AH110:AI110"/>
    <mergeCell ref="X110:Y110"/>
    <mergeCell ref="AH28:AI28"/>
    <mergeCell ref="AT28:AU28"/>
    <mergeCell ref="L28:M28"/>
    <mergeCell ref="N28:O28"/>
    <mergeCell ref="P28:Q28"/>
    <mergeCell ref="R28:S28"/>
    <mergeCell ref="T28:U28"/>
    <mergeCell ref="V28:W28"/>
    <mergeCell ref="AJ28:AK28"/>
    <mergeCell ref="AL28:AM28"/>
    <mergeCell ref="X28:Y28"/>
    <mergeCell ref="Z28:AA28"/>
    <mergeCell ref="AB28:AC28"/>
    <mergeCell ref="AD28:AE28"/>
    <mergeCell ref="AF28:AG28"/>
    <mergeCell ref="AL77:AM77"/>
    <mergeCell ref="AN77:AO77"/>
    <mergeCell ref="AP77:AQ77"/>
    <mergeCell ref="AR77:AS77"/>
    <mergeCell ref="AT77:AU77"/>
    <mergeCell ref="AN28:AO28"/>
    <mergeCell ref="AP28:AQ28"/>
    <mergeCell ref="BF77:BG77"/>
    <mergeCell ref="BH77:BI77"/>
    <mergeCell ref="BH28:BI28"/>
    <mergeCell ref="AV28:AW28"/>
    <mergeCell ref="AX28:AY28"/>
    <mergeCell ref="AZ28:BA28"/>
    <mergeCell ref="BB28:BC28"/>
    <mergeCell ref="BD28:BE28"/>
    <mergeCell ref="BF28:BG28"/>
    <mergeCell ref="AR28:AS28"/>
    <mergeCell ref="BH45:BI45"/>
    <mergeCell ref="AN45:AO45"/>
    <mergeCell ref="AP45:AQ45"/>
    <mergeCell ref="AR45:AS45"/>
    <mergeCell ref="AT45:AU45"/>
    <mergeCell ref="AV45:AW45"/>
    <mergeCell ref="AX45:AY45"/>
    <mergeCell ref="L93:M93"/>
    <mergeCell ref="N93:O93"/>
    <mergeCell ref="BD77:BE77"/>
    <mergeCell ref="AV77:AW77"/>
    <mergeCell ref="N77:O77"/>
    <mergeCell ref="P77:Q77"/>
    <mergeCell ref="R77:S77"/>
    <mergeCell ref="T77:U77"/>
    <mergeCell ref="V77:W77"/>
    <mergeCell ref="X77:Y77"/>
    <mergeCell ref="Z77:AA77"/>
    <mergeCell ref="AB77:AC77"/>
    <mergeCell ref="AX77:AY77"/>
    <mergeCell ref="AZ77:BA77"/>
    <mergeCell ref="BB77:BC77"/>
    <mergeCell ref="P93:Q93"/>
    <mergeCell ref="R93:S93"/>
    <mergeCell ref="T93:U93"/>
    <mergeCell ref="V93:W93"/>
    <mergeCell ref="AF93:AG93"/>
    <mergeCell ref="AF77:AG77"/>
    <mergeCell ref="AD77:AE77"/>
    <mergeCell ref="X93:Y93"/>
    <mergeCell ref="BD93:BE93"/>
    <mergeCell ref="BF93:BG93"/>
    <mergeCell ref="BH93:BI93"/>
    <mergeCell ref="AH93:AI93"/>
    <mergeCell ref="AJ93:AK93"/>
    <mergeCell ref="AL93:AM93"/>
    <mergeCell ref="AN93:AO93"/>
    <mergeCell ref="AP93:AQ93"/>
    <mergeCell ref="AR93:AS93"/>
    <mergeCell ref="AT93:AU93"/>
    <mergeCell ref="AZ93:BA93"/>
    <mergeCell ref="BB93:BC93"/>
    <mergeCell ref="AV93:AW93"/>
    <mergeCell ref="AX93:AY93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L24"/>
  <sheetViews>
    <sheetView workbookViewId="0">
      <selection activeCell="B17" sqref="B17"/>
    </sheetView>
  </sheetViews>
  <sheetFormatPr defaultRowHeight="15.75" x14ac:dyDescent="0.25"/>
  <cols>
    <col min="1" max="1" width="4.625" customWidth="1"/>
    <col min="2" max="61" width="4.75" customWidth="1"/>
    <col min="62" max="62" width="11.875" customWidth="1"/>
    <col min="65" max="16384" width="9" style="6"/>
  </cols>
  <sheetData>
    <row r="1" spans="1:64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4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4" ht="18.75" x14ac:dyDescent="0.25">
      <c r="A3" s="17"/>
    </row>
    <row r="4" spans="1:64" ht="16.5" x14ac:dyDescent="0.25">
      <c r="A4" s="67" t="str">
        <f>"- Tên tuyến:"&amp;VLOOKUP(D6,Quyhoach!$B$8:$J$257,2,0)&amp;"-"&amp;VLOOKUP(D6,Quyhoach!$B$8:$J$257,3,0)</f>
        <v>- Tên tuyến:Quảng Bình-Đồng Nai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Đồng Nai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ht="16.5" x14ac:dyDescent="0.25">
      <c r="A6" s="67" t="s">
        <v>677</v>
      </c>
      <c r="B6" s="6"/>
      <c r="C6" s="6"/>
      <c r="D6" s="6" t="s">
        <v>122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16.5" x14ac:dyDescent="0.25">
      <c r="A7" s="67" t="str">
        <f>"- Hành trình tuyến:"&amp;VLOOKUP(D6,Quyhoach!$B$8:$J$257,6,0)</f>
        <v>- Hành trình tuyến:BX Đồng Hới - QL1 - BX Đồng Nai &lt;A&gt;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1:64" ht="16.5" x14ac:dyDescent="0.25">
      <c r="A8" s="67" t="str">
        <f>"- Cự ly tuyến:"&amp;VLOOKUP(D6,Quyhoach!$B$8:$J$257,7,0)&amp;"km"</f>
        <v>- Cự ly tuyến:1198km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ht="16.5" x14ac:dyDescent="0.25">
      <c r="A9" s="67" t="str">
        <f>"- Tổng số chuyến xe/ngày/tháng: "&amp;VLOOKUP(D6,Quyhoach!$B$8:$J$257,8,0)</f>
        <v>- Tổng số chuyến xe/ngày/tháng: 120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ht="10.5" customHeight="1" x14ac:dyDescent="0.25">
      <c r="A10" s="7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6"/>
      <c r="BK11" s="6"/>
      <c r="BL11" s="6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  <c r="BJ12" s="6"/>
      <c r="BK12" s="6"/>
      <c r="BL12" s="6"/>
    </row>
    <row r="13" spans="1:64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x14ac:dyDescent="0.25">
      <c r="A14" s="127">
        <v>1</v>
      </c>
      <c r="B14" s="132"/>
      <c r="C14" s="132"/>
      <c r="D14" s="128">
        <v>0.1875</v>
      </c>
      <c r="E14" s="128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8">
        <v>0.1875</v>
      </c>
      <c r="R14" s="127"/>
      <c r="S14" s="127"/>
      <c r="T14" s="128">
        <v>0.1875</v>
      </c>
      <c r="U14" s="132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8">
        <v>0.1875</v>
      </c>
      <c r="AH14" s="127"/>
      <c r="AI14" s="127"/>
      <c r="AJ14" s="128">
        <v>0.1875</v>
      </c>
      <c r="AK14" s="132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8">
        <v>0.1875</v>
      </c>
      <c r="AW14" s="132"/>
      <c r="AX14" s="127"/>
      <c r="AY14" s="127"/>
      <c r="AZ14" s="127"/>
      <c r="BA14" s="128">
        <v>0.1875</v>
      </c>
      <c r="BB14" s="127"/>
      <c r="BC14" s="127"/>
      <c r="BD14" s="127"/>
      <c r="BE14" s="128">
        <v>0.1875</v>
      </c>
      <c r="BF14" s="127"/>
      <c r="BG14" s="127"/>
      <c r="BH14" s="127"/>
      <c r="BI14" s="127"/>
      <c r="BJ14" s="136" t="s">
        <v>706</v>
      </c>
      <c r="BK14" s="136">
        <v>41</v>
      </c>
      <c r="BL14" s="136">
        <v>8</v>
      </c>
    </row>
    <row r="15" spans="1:64" x14ac:dyDescent="0.25">
      <c r="A15" s="57">
        <v>2</v>
      </c>
      <c r="B15" s="58">
        <v>0.20833333333333334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6"/>
      <c r="BK15" s="6"/>
      <c r="BL15" s="6"/>
    </row>
    <row r="16" spans="1:64" x14ac:dyDescent="0.25">
      <c r="A16" s="57">
        <v>3</v>
      </c>
      <c r="B16" s="58">
        <v>0.25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6"/>
      <c r="BK16" s="6"/>
      <c r="BL16" s="6"/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6"/>
      <c r="BK17" s="6"/>
      <c r="BL17" s="6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"/>
      <c r="BK18" s="6"/>
      <c r="BL18" s="6"/>
    </row>
    <row r="19" spans="1:6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51" t="s">
        <v>695</v>
      </c>
      <c r="BK19" s="52"/>
      <c r="BL19" s="50">
        <f>SUM(BL6:BL18)</f>
        <v>8</v>
      </c>
    </row>
    <row r="21" spans="1:64" ht="18.75" x14ac:dyDescent="0.25">
      <c r="A21" s="20" t="s">
        <v>646</v>
      </c>
    </row>
    <row r="22" spans="1:64" ht="18.75" x14ac:dyDescent="0.25">
      <c r="A22" s="31" t="s">
        <v>647</v>
      </c>
    </row>
    <row r="23" spans="1:64" ht="18.75" x14ac:dyDescent="0.25">
      <c r="A23" s="31" t="s">
        <v>648</v>
      </c>
    </row>
    <row r="24" spans="1:64" ht="18.75" x14ac:dyDescent="0.3">
      <c r="A24" s="32" t="s">
        <v>649</v>
      </c>
    </row>
  </sheetData>
  <mergeCells count="31"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BH12:BI12"/>
    <mergeCell ref="AV12:AW12"/>
    <mergeCell ref="AX12:AY12"/>
    <mergeCell ref="AZ12:BA12"/>
    <mergeCell ref="BB12:BC12"/>
    <mergeCell ref="AB12:AC12"/>
    <mergeCell ref="AD12:AE12"/>
    <mergeCell ref="AF12:AG12"/>
    <mergeCell ref="R12:S12"/>
    <mergeCell ref="T12:U12"/>
    <mergeCell ref="V12:W12"/>
    <mergeCell ref="X12:Y12"/>
    <mergeCell ref="Z12:AA12"/>
  </mergeCells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L41"/>
  <sheetViews>
    <sheetView workbookViewId="0">
      <selection activeCell="B33" sqref="B33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1.375" style="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Bình-Bình Dương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đi:Ba Đồn;                 Bến xe đến: Bình Dương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250</v>
      </c>
    </row>
    <row r="7" spans="1:64" ht="16.5" x14ac:dyDescent="0.25">
      <c r="A7" s="67" t="str">
        <f>"- Hành trình tuyến:"&amp;VLOOKUP(D6,Quyhoach!$B$8:$J$257,6,0)</f>
        <v>- Hành trình tuyến:BX Ba Đồn - QL1 - BX Bình Dương &lt;A&gt;</v>
      </c>
    </row>
    <row r="8" spans="1:64" ht="16.5" x14ac:dyDescent="0.25">
      <c r="A8" s="67" t="str">
        <f>"- Cự ly tuyến:"&amp;VLOOKUP(D6,Quyhoach!$B$8:$J$257,7,0)&amp;"km"</f>
        <v>- Cự ly tuyến:1160km</v>
      </c>
    </row>
    <row r="9" spans="1:64" ht="16.5" x14ac:dyDescent="0.25">
      <c r="A9" s="67" t="str">
        <f>"- Tổng số chuyến xe/ngày/tháng: "&amp;VLOOKUP(D6,Quyhoach!$B$8:$J$257,8,0)</f>
        <v>- Tổng số chuyến xe/ngày/tháng: 30</v>
      </c>
    </row>
    <row r="10" spans="1:64" ht="10.5" customHeight="1" x14ac:dyDescent="0.25">
      <c r="A10" s="70"/>
    </row>
    <row r="11" spans="1:64" ht="15.75" customHeight="1" x14ac:dyDescent="0.25">
      <c r="A11" s="243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244"/>
      <c r="B12" s="242" t="s">
        <v>639</v>
      </c>
      <c r="C12" s="242"/>
      <c r="D12" s="242" t="s">
        <v>640</v>
      </c>
      <c r="E12" s="242"/>
      <c r="F12" s="242" t="s">
        <v>641</v>
      </c>
      <c r="G12" s="242"/>
      <c r="H12" s="242" t="s">
        <v>642</v>
      </c>
      <c r="I12" s="242"/>
      <c r="J12" s="242" t="s">
        <v>651</v>
      </c>
      <c r="K12" s="242"/>
      <c r="L12" s="242" t="s">
        <v>652</v>
      </c>
      <c r="M12" s="242"/>
      <c r="N12" s="242" t="s">
        <v>653</v>
      </c>
      <c r="O12" s="242"/>
      <c r="P12" s="242" t="s">
        <v>654</v>
      </c>
      <c r="Q12" s="242"/>
      <c r="R12" s="242" t="s">
        <v>655</v>
      </c>
      <c r="S12" s="242"/>
      <c r="T12" s="242" t="s">
        <v>656</v>
      </c>
      <c r="U12" s="242"/>
      <c r="V12" s="242" t="s">
        <v>657</v>
      </c>
      <c r="W12" s="242"/>
      <c r="X12" s="242" t="s">
        <v>658</v>
      </c>
      <c r="Y12" s="242"/>
      <c r="Z12" s="242" t="s">
        <v>659</v>
      </c>
      <c r="AA12" s="242"/>
      <c r="AB12" s="242" t="s">
        <v>660</v>
      </c>
      <c r="AC12" s="242"/>
      <c r="AD12" s="242" t="s">
        <v>661</v>
      </c>
      <c r="AE12" s="242"/>
      <c r="AF12" s="242" t="s">
        <v>662</v>
      </c>
      <c r="AG12" s="242"/>
      <c r="AH12" s="242" t="s">
        <v>663</v>
      </c>
      <c r="AI12" s="242"/>
      <c r="AJ12" s="242" t="s">
        <v>664</v>
      </c>
      <c r="AK12" s="242"/>
      <c r="AL12" s="242" t="s">
        <v>665</v>
      </c>
      <c r="AM12" s="242"/>
      <c r="AN12" s="242" t="s">
        <v>666</v>
      </c>
      <c r="AO12" s="242"/>
      <c r="AP12" s="242" t="s">
        <v>667</v>
      </c>
      <c r="AQ12" s="242"/>
      <c r="AR12" s="242" t="s">
        <v>668</v>
      </c>
      <c r="AS12" s="242"/>
      <c r="AT12" s="242" t="s">
        <v>669</v>
      </c>
      <c r="AU12" s="242"/>
      <c r="AV12" s="242" t="s">
        <v>670</v>
      </c>
      <c r="AW12" s="242"/>
      <c r="AX12" s="242" t="s">
        <v>671</v>
      </c>
      <c r="AY12" s="242"/>
      <c r="AZ12" s="242" t="s">
        <v>672</v>
      </c>
      <c r="BA12" s="242"/>
      <c r="BB12" s="242" t="s">
        <v>673</v>
      </c>
      <c r="BC12" s="242"/>
      <c r="BD12" s="242" t="s">
        <v>674</v>
      </c>
      <c r="BE12" s="242"/>
      <c r="BF12" s="242" t="s">
        <v>675</v>
      </c>
      <c r="BG12" s="242"/>
      <c r="BH12" s="242" t="s">
        <v>676</v>
      </c>
      <c r="BI12" s="242"/>
    </row>
    <row r="13" spans="1:64" ht="28.5" x14ac:dyDescent="0.25">
      <c r="A13" s="245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x14ac:dyDescent="0.25">
      <c r="A14" s="127">
        <v>1</v>
      </c>
      <c r="B14" s="132"/>
      <c r="C14" s="132"/>
      <c r="D14" s="128">
        <v>0.25</v>
      </c>
      <c r="E14" s="127"/>
      <c r="F14" s="127"/>
      <c r="G14" s="127"/>
      <c r="H14" s="127"/>
      <c r="I14" s="127"/>
      <c r="J14" s="127"/>
      <c r="K14" s="127"/>
      <c r="L14" s="132"/>
      <c r="M14" s="175">
        <v>0.16666666666666666</v>
      </c>
      <c r="N14" s="127"/>
      <c r="O14" s="127"/>
      <c r="P14" s="127"/>
      <c r="Q14" s="127"/>
      <c r="R14" s="127"/>
      <c r="S14" s="127"/>
      <c r="T14" s="128">
        <v>0.25</v>
      </c>
      <c r="U14" s="127"/>
      <c r="V14" s="127"/>
      <c r="W14" s="127"/>
      <c r="X14" s="127"/>
      <c r="Y14" s="175">
        <v>0.16666666666666666</v>
      </c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8">
        <v>0.25</v>
      </c>
      <c r="AK14" s="127"/>
      <c r="AL14" s="127"/>
      <c r="AM14" s="127"/>
      <c r="AN14" s="127"/>
      <c r="AO14" s="175">
        <v>0.16666666666666666</v>
      </c>
      <c r="AP14" s="127"/>
      <c r="AQ14" s="127"/>
      <c r="AR14" s="127"/>
      <c r="AS14" s="127"/>
      <c r="AT14" s="127"/>
      <c r="AU14" s="127"/>
      <c r="AV14" s="128">
        <v>0.25</v>
      </c>
      <c r="AW14" s="127"/>
      <c r="AX14" s="127"/>
      <c r="AY14" s="127"/>
      <c r="AZ14" s="127"/>
      <c r="BA14" s="127"/>
      <c r="BB14" s="127"/>
      <c r="BC14" s="127"/>
      <c r="BD14" s="127"/>
      <c r="BE14" s="175">
        <v>0.16666666666666666</v>
      </c>
      <c r="BF14" s="127"/>
      <c r="BG14" s="127"/>
      <c r="BH14" s="127"/>
      <c r="BI14" s="127"/>
      <c r="BJ14" s="136" t="s">
        <v>706</v>
      </c>
      <c r="BK14" s="136">
        <v>1172</v>
      </c>
      <c r="BL14" s="136">
        <v>4</v>
      </c>
    </row>
    <row r="15" spans="1:64" x14ac:dyDescent="0.25">
      <c r="A15" s="57">
        <v>2</v>
      </c>
      <c r="B15" s="58">
        <v>0.29166666666666669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</row>
    <row r="16" spans="1:64" x14ac:dyDescent="0.25">
      <c r="A16" s="57">
        <v>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62" t="s">
        <v>695</v>
      </c>
      <c r="BK19" s="65"/>
      <c r="BL19" s="61">
        <f>SUM(BL6:BL18)</f>
        <v>4</v>
      </c>
    </row>
    <row r="20" spans="1:64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</row>
    <row r="21" spans="1:64" ht="16.5" x14ac:dyDescent="0.25">
      <c r="A21" s="67" t="str">
        <f>"- Tên tuyến:"&amp;VLOOKUP(D23,Quyhoach!$B$8:$J$257,2,0)&amp;"-"&amp;VLOOKUP(D23,Quyhoach!$B$8:$J$257,3,0)</f>
        <v>- Tên tuyến:Quảng Bình-Bình Dương</v>
      </c>
    </row>
    <row r="22" spans="1:64" ht="16.5" x14ac:dyDescent="0.25">
      <c r="A22" s="68" t="str">
        <f>"- Bến xe đi:"&amp;VLOOKUP(D23,Quyhoach!$B$8:$J$257,4,0)&amp;";                 Bến xe đến: "&amp;VLOOKUP(D23,Quyhoach!$B$8:$J$257,5,0)</f>
        <v>- Bến xe đi:Đồng Lê;                 Bến xe đến: Bình Dương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spans="1:64" ht="16.5" x14ac:dyDescent="0.25">
      <c r="A23" s="67" t="s">
        <v>677</v>
      </c>
      <c r="D23" s="6" t="s">
        <v>251</v>
      </c>
    </row>
    <row r="24" spans="1:64" ht="16.5" x14ac:dyDescent="0.25">
      <c r="A24" s="67" t="str">
        <f>"- Hành trình tuyến:"&amp;VLOOKUP(D23,Quyhoach!$B$8:$J$257,6,0)</f>
        <v>- Hành trình tuyến: BX Đồng Lê - QL1 - BX Bình Dương &lt;A&gt;</v>
      </c>
    </row>
    <row r="25" spans="1:64" ht="16.5" x14ac:dyDescent="0.25">
      <c r="A25" s="67" t="str">
        <f>"- Cự ly tuyến:"&amp;VLOOKUP(D23,Quyhoach!$B$8:$J$257,7,0)&amp;"km"</f>
        <v>- Cự ly tuyến:1200km</v>
      </c>
    </row>
    <row r="26" spans="1:64" ht="16.5" x14ac:dyDescent="0.25">
      <c r="A26" s="67" t="str">
        <f>"- Tổng số chuyến xe/ngày/tháng: "&amp;VLOOKUP(D23,Quyhoach!$B$8:$J$257,8,0)</f>
        <v>- Tổng số chuyến xe/ngày/tháng: 30</v>
      </c>
    </row>
    <row r="27" spans="1:64" ht="18.75" x14ac:dyDescent="0.25">
      <c r="A27" s="70"/>
    </row>
    <row r="28" spans="1:64" x14ac:dyDescent="0.25">
      <c r="A28" s="243" t="s">
        <v>637</v>
      </c>
      <c r="B28" s="71" t="s">
        <v>638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</row>
    <row r="29" spans="1:64" ht="15.75" customHeight="1" x14ac:dyDescent="0.25">
      <c r="A29" s="244"/>
      <c r="B29" s="242" t="s">
        <v>639</v>
      </c>
      <c r="C29" s="242"/>
      <c r="D29" s="242" t="s">
        <v>640</v>
      </c>
      <c r="E29" s="242"/>
      <c r="F29" s="242" t="s">
        <v>641</v>
      </c>
      <c r="G29" s="242"/>
      <c r="H29" s="242" t="s">
        <v>642</v>
      </c>
      <c r="I29" s="242"/>
      <c r="J29" s="242" t="s">
        <v>651</v>
      </c>
      <c r="K29" s="242"/>
      <c r="L29" s="242" t="s">
        <v>652</v>
      </c>
      <c r="M29" s="242"/>
      <c r="N29" s="242" t="s">
        <v>653</v>
      </c>
      <c r="O29" s="242"/>
      <c r="P29" s="242" t="s">
        <v>654</v>
      </c>
      <c r="Q29" s="242"/>
      <c r="R29" s="242" t="s">
        <v>655</v>
      </c>
      <c r="S29" s="242"/>
      <c r="T29" s="242" t="s">
        <v>656</v>
      </c>
      <c r="U29" s="242"/>
      <c r="V29" s="242" t="s">
        <v>657</v>
      </c>
      <c r="W29" s="242"/>
      <c r="X29" s="242" t="s">
        <v>658</v>
      </c>
      <c r="Y29" s="242"/>
      <c r="Z29" s="242" t="s">
        <v>659</v>
      </c>
      <c r="AA29" s="242"/>
      <c r="AB29" s="242" t="s">
        <v>660</v>
      </c>
      <c r="AC29" s="242"/>
      <c r="AD29" s="242" t="s">
        <v>661</v>
      </c>
      <c r="AE29" s="242"/>
      <c r="AF29" s="242" t="s">
        <v>662</v>
      </c>
      <c r="AG29" s="242"/>
      <c r="AH29" s="242" t="s">
        <v>663</v>
      </c>
      <c r="AI29" s="242"/>
      <c r="AJ29" s="242" t="s">
        <v>664</v>
      </c>
      <c r="AK29" s="242"/>
      <c r="AL29" s="242" t="s">
        <v>665</v>
      </c>
      <c r="AM29" s="242"/>
      <c r="AN29" s="242" t="s">
        <v>666</v>
      </c>
      <c r="AO29" s="242"/>
      <c r="AP29" s="242" t="s">
        <v>667</v>
      </c>
      <c r="AQ29" s="242"/>
      <c r="AR29" s="242" t="s">
        <v>668</v>
      </c>
      <c r="AS29" s="242"/>
      <c r="AT29" s="242" t="s">
        <v>669</v>
      </c>
      <c r="AU29" s="242"/>
      <c r="AV29" s="242" t="s">
        <v>670</v>
      </c>
      <c r="AW29" s="242"/>
      <c r="AX29" s="242" t="s">
        <v>671</v>
      </c>
      <c r="AY29" s="242"/>
      <c r="AZ29" s="242" t="s">
        <v>672</v>
      </c>
      <c r="BA29" s="242"/>
      <c r="BB29" s="242" t="s">
        <v>673</v>
      </c>
      <c r="BC29" s="242"/>
      <c r="BD29" s="242" t="s">
        <v>674</v>
      </c>
      <c r="BE29" s="242"/>
      <c r="BF29" s="242" t="s">
        <v>675</v>
      </c>
      <c r="BG29" s="242"/>
      <c r="BH29" s="242" t="s">
        <v>676</v>
      </c>
      <c r="BI29" s="242"/>
    </row>
    <row r="30" spans="1:64" ht="28.5" x14ac:dyDescent="0.25">
      <c r="A30" s="245"/>
      <c r="B30" s="169" t="s">
        <v>650</v>
      </c>
      <c r="C30" s="169" t="s">
        <v>644</v>
      </c>
      <c r="D30" s="169" t="s">
        <v>650</v>
      </c>
      <c r="E30" s="169" t="s">
        <v>644</v>
      </c>
      <c r="F30" s="169" t="s">
        <v>650</v>
      </c>
      <c r="G30" s="169" t="s">
        <v>644</v>
      </c>
      <c r="H30" s="169" t="s">
        <v>650</v>
      </c>
      <c r="I30" s="169" t="s">
        <v>644</v>
      </c>
      <c r="J30" s="169" t="s">
        <v>650</v>
      </c>
      <c r="K30" s="169" t="s">
        <v>644</v>
      </c>
      <c r="L30" s="169" t="s">
        <v>650</v>
      </c>
      <c r="M30" s="169" t="s">
        <v>644</v>
      </c>
      <c r="N30" s="169" t="s">
        <v>650</v>
      </c>
      <c r="O30" s="169" t="s">
        <v>644</v>
      </c>
      <c r="P30" s="169" t="s">
        <v>650</v>
      </c>
      <c r="Q30" s="169" t="s">
        <v>644</v>
      </c>
      <c r="R30" s="169" t="s">
        <v>650</v>
      </c>
      <c r="S30" s="169" t="s">
        <v>644</v>
      </c>
      <c r="T30" s="169" t="s">
        <v>650</v>
      </c>
      <c r="U30" s="169" t="s">
        <v>644</v>
      </c>
      <c r="V30" s="169" t="s">
        <v>650</v>
      </c>
      <c r="W30" s="169" t="s">
        <v>644</v>
      </c>
      <c r="X30" s="169" t="s">
        <v>650</v>
      </c>
      <c r="Y30" s="169" t="s">
        <v>644</v>
      </c>
      <c r="Z30" s="169" t="s">
        <v>650</v>
      </c>
      <c r="AA30" s="169" t="s">
        <v>644</v>
      </c>
      <c r="AB30" s="169" t="s">
        <v>650</v>
      </c>
      <c r="AC30" s="169" t="s">
        <v>644</v>
      </c>
      <c r="AD30" s="169" t="s">
        <v>650</v>
      </c>
      <c r="AE30" s="169" t="s">
        <v>644</v>
      </c>
      <c r="AF30" s="169" t="s">
        <v>650</v>
      </c>
      <c r="AG30" s="169" t="s">
        <v>644</v>
      </c>
      <c r="AH30" s="169" t="s">
        <v>650</v>
      </c>
      <c r="AI30" s="169" t="s">
        <v>644</v>
      </c>
      <c r="AJ30" s="169" t="s">
        <v>650</v>
      </c>
      <c r="AK30" s="169" t="s">
        <v>644</v>
      </c>
      <c r="AL30" s="169" t="s">
        <v>650</v>
      </c>
      <c r="AM30" s="169" t="s">
        <v>644</v>
      </c>
      <c r="AN30" s="169" t="s">
        <v>650</v>
      </c>
      <c r="AO30" s="169" t="s">
        <v>644</v>
      </c>
      <c r="AP30" s="169" t="s">
        <v>650</v>
      </c>
      <c r="AQ30" s="169" t="s">
        <v>644</v>
      </c>
      <c r="AR30" s="169" t="s">
        <v>650</v>
      </c>
      <c r="AS30" s="169" t="s">
        <v>644</v>
      </c>
      <c r="AT30" s="169" t="s">
        <v>650</v>
      </c>
      <c r="AU30" s="169" t="s">
        <v>644</v>
      </c>
      <c r="AV30" s="169" t="s">
        <v>650</v>
      </c>
      <c r="AW30" s="169" t="s">
        <v>644</v>
      </c>
      <c r="AX30" s="169" t="s">
        <v>650</v>
      </c>
      <c r="AY30" s="169" t="s">
        <v>644</v>
      </c>
      <c r="AZ30" s="169" t="s">
        <v>650</v>
      </c>
      <c r="BA30" s="169" t="s">
        <v>644</v>
      </c>
      <c r="BB30" s="169" t="s">
        <v>650</v>
      </c>
      <c r="BC30" s="169" t="s">
        <v>644</v>
      </c>
      <c r="BD30" s="169" t="s">
        <v>650</v>
      </c>
      <c r="BE30" s="169" t="s">
        <v>644</v>
      </c>
      <c r="BF30" s="169" t="s">
        <v>650</v>
      </c>
      <c r="BG30" s="169" t="s">
        <v>644</v>
      </c>
      <c r="BH30" s="169" t="s">
        <v>650</v>
      </c>
      <c r="BI30" s="169" t="s">
        <v>644</v>
      </c>
      <c r="BJ30" s="169" t="s">
        <v>682</v>
      </c>
      <c r="BK30" s="169" t="s">
        <v>683</v>
      </c>
      <c r="BL30" s="169" t="s">
        <v>684</v>
      </c>
    </row>
    <row r="31" spans="1:64" x14ac:dyDescent="0.25">
      <c r="A31" s="127">
        <v>1</v>
      </c>
      <c r="B31" s="132"/>
      <c r="C31" s="132"/>
      <c r="D31" s="128">
        <v>0.20833333333333334</v>
      </c>
      <c r="E31" s="128">
        <v>0.20833333333333334</v>
      </c>
      <c r="F31" s="127"/>
      <c r="G31" s="127"/>
      <c r="H31" s="127"/>
      <c r="I31" s="127"/>
      <c r="J31" s="127"/>
      <c r="K31" s="127"/>
      <c r="L31" s="128">
        <v>0.20833333333333334</v>
      </c>
      <c r="M31" s="128">
        <v>0.20833333333333334</v>
      </c>
      <c r="N31" s="127"/>
      <c r="O31" s="127"/>
      <c r="P31" s="128">
        <v>0.20833333333333334</v>
      </c>
      <c r="Q31" s="128">
        <v>0.20833333333333334</v>
      </c>
      <c r="R31" s="127"/>
      <c r="S31" s="127"/>
      <c r="T31" s="128">
        <v>0.20833333333333334</v>
      </c>
      <c r="U31" s="128">
        <v>0.20833333333333334</v>
      </c>
      <c r="V31" s="127"/>
      <c r="W31" s="127"/>
      <c r="X31" s="128">
        <v>0.20833333333333334</v>
      </c>
      <c r="Y31" s="128">
        <v>0.20833333333333334</v>
      </c>
      <c r="Z31" s="127"/>
      <c r="AA31" s="127"/>
      <c r="AB31" s="127"/>
      <c r="AC31" s="127"/>
      <c r="AD31" s="127"/>
      <c r="AE31" s="127"/>
      <c r="AF31" s="128">
        <v>0.20833333333333334</v>
      </c>
      <c r="AG31" s="128">
        <v>0.20833333333333334</v>
      </c>
      <c r="AH31" s="127"/>
      <c r="AI31" s="127"/>
      <c r="AJ31" s="127"/>
      <c r="AK31" s="127"/>
      <c r="AL31" s="127"/>
      <c r="AM31" s="127"/>
      <c r="AN31" s="128">
        <v>0.20833333333333334</v>
      </c>
      <c r="AO31" s="128">
        <v>0.20833333333333334</v>
      </c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8">
        <v>0.20833333333333334</v>
      </c>
      <c r="BA31" s="128">
        <v>0.20833333333333334</v>
      </c>
      <c r="BB31" s="127"/>
      <c r="BC31" s="127"/>
      <c r="BD31" s="127"/>
      <c r="BE31" s="127"/>
      <c r="BF31" s="127"/>
      <c r="BG31" s="127"/>
      <c r="BH31" s="127"/>
      <c r="BI31" s="127"/>
      <c r="BJ31" s="136" t="s">
        <v>691</v>
      </c>
      <c r="BK31" s="136">
        <v>607</v>
      </c>
      <c r="BL31" s="136">
        <v>8</v>
      </c>
    </row>
    <row r="32" spans="1:64" x14ac:dyDescent="0.25">
      <c r="A32" s="57">
        <v>2</v>
      </c>
      <c r="B32" s="58">
        <v>0.25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</row>
    <row r="33" spans="1:64" x14ac:dyDescent="0.25">
      <c r="A33" s="57">
        <v>3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</row>
    <row r="34" spans="1:64" x14ac:dyDescent="0.25">
      <c r="A34" s="57" t="s">
        <v>645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</row>
    <row r="35" spans="1:64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</row>
    <row r="36" spans="1:64" x14ac:dyDescent="0.25">
      <c r="BJ36" s="62" t="s">
        <v>695</v>
      </c>
      <c r="BK36" s="65"/>
      <c r="BL36" s="61">
        <f>SUM(BL23:BL35)</f>
        <v>8</v>
      </c>
    </row>
    <row r="38" spans="1:64" ht="18.75" x14ac:dyDescent="0.25">
      <c r="A38" s="124" t="s">
        <v>646</v>
      </c>
    </row>
    <row r="39" spans="1:64" ht="18.75" x14ac:dyDescent="0.25">
      <c r="A39" s="125" t="s">
        <v>647</v>
      </c>
    </row>
    <row r="40" spans="1:64" ht="18.75" x14ac:dyDescent="0.25">
      <c r="A40" s="125" t="s">
        <v>648</v>
      </c>
    </row>
    <row r="41" spans="1:64" ht="18.75" x14ac:dyDescent="0.3">
      <c r="A41" s="126" t="s">
        <v>649</v>
      </c>
    </row>
  </sheetData>
  <mergeCells count="62"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  <mergeCell ref="AT12:AU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BH12:BI12"/>
    <mergeCell ref="AV12:AW12"/>
    <mergeCell ref="AX12:AY12"/>
    <mergeCell ref="AZ12:BA12"/>
    <mergeCell ref="BB12:BC12"/>
    <mergeCell ref="BD12:BE12"/>
    <mergeCell ref="BF12:BG12"/>
    <mergeCell ref="T29:U29"/>
    <mergeCell ref="V29:W29"/>
    <mergeCell ref="R12:S12"/>
    <mergeCell ref="T12:U12"/>
    <mergeCell ref="V12:W12"/>
    <mergeCell ref="J29:K29"/>
    <mergeCell ref="L29:M29"/>
    <mergeCell ref="N29:O29"/>
    <mergeCell ref="P29:Q29"/>
    <mergeCell ref="R29:S29"/>
    <mergeCell ref="A28:A30"/>
    <mergeCell ref="B29:C29"/>
    <mergeCell ref="D29:E29"/>
    <mergeCell ref="F29:G29"/>
    <mergeCell ref="H29:I29"/>
    <mergeCell ref="BH29:BI29"/>
    <mergeCell ref="AV29:AW29"/>
    <mergeCell ref="AX29:AY29"/>
    <mergeCell ref="AZ29:BA29"/>
    <mergeCell ref="BB29:BC29"/>
    <mergeCell ref="BD29:BE29"/>
    <mergeCell ref="BF29:BG29"/>
    <mergeCell ref="AT29:AU29"/>
    <mergeCell ref="X29:Y29"/>
    <mergeCell ref="Z29:AA29"/>
    <mergeCell ref="AB29:AC29"/>
    <mergeCell ref="AD29:AE29"/>
    <mergeCell ref="AF29:AG29"/>
    <mergeCell ref="AL29:AM29"/>
    <mergeCell ref="AN29:AO29"/>
    <mergeCell ref="AP29:AQ29"/>
    <mergeCell ref="AR29:AS29"/>
    <mergeCell ref="AH29:AI29"/>
    <mergeCell ref="AJ29:AK29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Quyhoach</vt:lpstr>
      <vt:lpstr>Quảng Ninh</vt:lpstr>
      <vt:lpstr>Hà Nội</vt:lpstr>
      <vt:lpstr>Nghệ An</vt:lpstr>
      <vt:lpstr>Hà Tĩnh</vt:lpstr>
      <vt:lpstr>Đà Nẵng</vt:lpstr>
      <vt:lpstr>TP Hồ Chí Minh</vt:lpstr>
      <vt:lpstr>Đồng Nai</vt:lpstr>
      <vt:lpstr>Bình Dương</vt:lpstr>
      <vt:lpstr>Bình Phước</vt:lpstr>
      <vt:lpstr>Quảng Trị</vt:lpstr>
      <vt:lpstr>Thừa Thiên Huế</vt:lpstr>
      <vt:lpstr>Gia Lai</vt:lpstr>
      <vt:lpstr>Bắc Ninh</vt:lpstr>
      <vt:lpstr>Vũng Tàu</vt:lpstr>
      <vt:lpstr>Bình Định</vt:lpstr>
      <vt:lpstr>Nam Định</vt:lpstr>
      <vt:lpstr>Kon Tum</vt:lpstr>
      <vt:lpstr>Hải Phòng</vt:lpstr>
      <vt:lpstr>'Hà Nội'!Print_Area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2018-11-01T01:39:57Z</cp:lastPrinted>
  <dcterms:created xsi:type="dcterms:W3CDTF">2015-07-09T04:30:28Z</dcterms:created>
  <dcterms:modified xsi:type="dcterms:W3CDTF">2018-11-09T03:21:30Z</dcterms:modified>
</cp:coreProperties>
</file>